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Плоское на 2024 год и на плановый период 2025-2026 годов\"/>
    </mc:Choice>
  </mc:AlternateContent>
  <bookViews>
    <workbookView xWindow="-105" yWindow="-105" windowWidth="23250" windowHeight="12570"/>
  </bookViews>
  <sheets>
    <sheet name="Документ (8)" sheetId="9" r:id="rId1"/>
  </sheets>
  <definedNames>
    <definedName name="_xlnm.Print_Titles" localSheetId="0">'Документ (8)'!$6:$7</definedName>
  </definedNames>
  <calcPr calcId="152511"/>
</workbook>
</file>

<file path=xl/calcChain.xml><?xml version="1.0" encoding="utf-8"?>
<calcChain xmlns="http://schemas.openxmlformats.org/spreadsheetml/2006/main">
  <c r="AK29" i="9" l="1"/>
  <c r="AK28" i="9" s="1"/>
  <c r="AJ29" i="9"/>
  <c r="AJ28" i="9" s="1"/>
  <c r="AK25" i="9"/>
  <c r="AK22" i="9" s="1"/>
  <c r="AJ25" i="9"/>
  <c r="AJ22" i="9" s="1"/>
  <c r="AK18" i="9"/>
  <c r="AK16" i="9" s="1"/>
  <c r="AJ18" i="9"/>
  <c r="AJ16" i="9" s="1"/>
  <c r="AK13" i="9"/>
  <c r="AJ13" i="9"/>
  <c r="AK11" i="9"/>
  <c r="AJ11" i="9"/>
  <c r="AL12" i="9"/>
  <c r="AL14" i="9"/>
  <c r="AL15" i="9"/>
  <c r="AL17" i="9"/>
  <c r="AL19" i="9"/>
  <c r="AL20" i="9"/>
  <c r="AL23" i="9"/>
  <c r="AL27" i="9"/>
  <c r="AL30" i="9"/>
  <c r="AL31" i="9"/>
  <c r="AL32" i="9"/>
  <c r="AL33" i="9"/>
  <c r="AI9" i="9"/>
  <c r="AI10" i="9"/>
  <c r="AI11" i="9"/>
  <c r="AI12" i="9"/>
  <c r="AI13" i="9"/>
  <c r="AI14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8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S22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S10" i="9"/>
  <c r="AJ10" i="9" l="1"/>
  <c r="AL29" i="9"/>
  <c r="AL28" i="9"/>
  <c r="AL25" i="9"/>
  <c r="AL22" i="9"/>
  <c r="AL18" i="9"/>
  <c r="AL16" i="9"/>
  <c r="AK10" i="9"/>
  <c r="AK9" i="9" s="1"/>
  <c r="AK8" i="9" s="1"/>
  <c r="AK34" i="9" s="1"/>
  <c r="AL13" i="9"/>
  <c r="AJ9" i="9"/>
  <c r="AJ8" i="9" s="1"/>
  <c r="AJ34" i="9" s="1"/>
  <c r="AL11" i="9"/>
  <c r="AL34" i="9" l="1"/>
  <c r="AL8" i="9"/>
  <c r="AL10" i="9"/>
  <c r="AL9" i="9"/>
</calcChain>
</file>

<file path=xl/sharedStrings.xml><?xml version="1.0" encoding="utf-8"?>
<sst xmlns="http://schemas.openxmlformats.org/spreadsheetml/2006/main" count="117" uniqueCount="66">
  <si>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</si>
  <si>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</si>
  <si>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</si>
  <si>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</si>
  <si>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</si>
  <si>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</si>
  <si>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</si>
  <si>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</si>
  <si>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</si>
  <si>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</si>
  <si>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</si>
  <si>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</si>
  <si>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</si>
  <si>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</si>
  <si>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</si>
  <si>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</si>
  <si>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</si>
  <si>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</si>
  <si>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00010503000000000000</t>
  </si>
  <si>
    <t xml:space="preserve">  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</si>
  <si>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</si>
  <si>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</si>
  <si>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</si>
  <si>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</si>
  <si>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</si>
  <si>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</si>
  <si>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</si>
  <si>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</si>
  <si>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</si>
  <si>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</si>
  <si>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</si>
  <si>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</si>
  <si>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</si>
  <si>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</si>
  <si>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</si>
  <si>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</si>
  <si>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</si>
  <si>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</si>
  <si>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</si>
  <si>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</si>
  <si>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</si>
  <si>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</si>
  <si>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</si>
  <si>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</si>
  <si>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</si>
  <si>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</si>
  <si>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00020220000000000000</t>
  </si>
  <si>
    <t xml:space="preserve">            Субсидии бюджетам бюджетной системы Российской Федерации (межбюджетные субсидии)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</si>
  <si>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</si>
  <si>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</si>
  <si>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</si>
  <si>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</si>
  <si>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</si>
  <si>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</si>
  <si>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</si>
  <si>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Бюджет: СП "Деревня Плоское"</t>
  </si>
  <si>
    <t xml:space="preserve">        НАЛОГОВЫЕ ДОХОДЫ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</si>
  <si>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</si>
  <si>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</si>
  <si>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</si>
  <si>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</si>
  <si>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</si>
  <si>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</si>
  <si>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</si>
  <si>
    <t>Ожидаемое исполнение бюджета МО СП "Деревня Плоское" за 2023 год в разрезе доходных источников, ПРОГНОЗ на 2024 год</t>
  </si>
  <si>
    <t xml:space="preserve">       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</si>
</sst>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3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4" fontId="11" fillId="5" borderId="5" xfId="0" applyNumberFormat="1" applyFont="1" applyFill="1" applyBorder="1" applyAlignment="1" applyProtection="1">
      <protection locked="0"/>
    </xf>
    <xf numFmtId="4" fontId="8" fillId="5" borderId="5" xfId="0" applyNumberFormat="1" applyFont="1" applyFill="1" applyBorder="1" applyAlignment="1" applyProtection="1">
      <protection locked="0"/>
    </xf>
    <xf numFmtId="0" fontId="7" fillId="5" borderId="5" xfId="6" applyFont="1" applyFill="1" applyBorder="1">
      <alignment horizontal="center" vertical="center" wrapText="1"/>
    </xf>
    <xf numFmtId="1" fontId="10" fillId="5" borderId="5" xfId="8" applyFont="1" applyFill="1" applyBorder="1" applyAlignment="1">
      <alignment horizontal="center" shrinkToFit="1"/>
    </xf>
    <xf numFmtId="0" fontId="10" fillId="5" borderId="5" xfId="9" applyFont="1" applyFill="1" applyBorder="1" applyAlignment="1">
      <alignment horizontal="left" wrapText="1"/>
    </xf>
    <xf numFmtId="0" fontId="10" fillId="5" borderId="5" xfId="10" applyFont="1" applyFill="1" applyBorder="1" applyAlignment="1">
      <alignment horizontal="center" wrapText="1"/>
    </xf>
    <xf numFmtId="4" fontId="10" fillId="5" borderId="5" xfId="11" applyFont="1" applyFill="1" applyBorder="1" applyAlignment="1">
      <alignment horizontal="right" shrinkToFit="1"/>
    </xf>
    <xf numFmtId="1" fontId="7" fillId="5" borderId="5" xfId="8" applyFont="1" applyFill="1" applyBorder="1" applyAlignment="1">
      <alignment horizontal="center" shrinkToFit="1"/>
    </xf>
    <xf numFmtId="0" fontId="7" fillId="5" borderId="5" xfId="9" applyFont="1" applyFill="1" applyBorder="1" applyAlignment="1">
      <alignment horizontal="left" wrapText="1"/>
    </xf>
    <xf numFmtId="0" fontId="7" fillId="5" borderId="5" xfId="10" applyFont="1" applyFill="1" applyBorder="1" applyAlignment="1">
      <alignment horizontal="center" wrapText="1"/>
    </xf>
    <xf numFmtId="4" fontId="7" fillId="5" borderId="5" xfId="11" applyFont="1" applyFill="1" applyBorder="1" applyAlignment="1">
      <alignment horizontal="right" shrinkToFit="1"/>
    </xf>
    <xf numFmtId="0" fontId="7" fillId="5" borderId="7" xfId="7" applyFont="1" applyFill="1" applyBorder="1">
      <alignment horizontal="center" vertical="center" wrapText="1"/>
    </xf>
    <xf numFmtId="1" fontId="10" fillId="5" borderId="9" xfId="8" applyFont="1" applyFill="1" applyBorder="1" applyAlignment="1">
      <alignment horizontal="center" shrinkToFit="1"/>
    </xf>
    <xf numFmtId="164" fontId="11" fillId="5" borderId="10" xfId="0" applyNumberFormat="1" applyFont="1" applyFill="1" applyBorder="1" applyAlignment="1" applyProtection="1">
      <protection locked="0"/>
    </xf>
    <xf numFmtId="1" fontId="7" fillId="5" borderId="9" xfId="8" applyFont="1" applyFill="1" applyBorder="1" applyAlignment="1">
      <alignment horizontal="center" shrinkToFit="1"/>
    </xf>
    <xf numFmtId="164" fontId="8" fillId="5" borderId="10" xfId="0" applyNumberFormat="1" applyFont="1" applyFill="1" applyBorder="1" applyAlignment="1" applyProtection="1">
      <protection locked="0"/>
    </xf>
    <xf numFmtId="1" fontId="10" fillId="5" borderId="12" xfId="14" applyFont="1" applyFill="1" applyBorder="1" applyAlignment="1">
      <alignment horizontal="left" shrinkToFit="1"/>
    </xf>
    <xf numFmtId="4" fontId="10" fillId="5" borderId="12" xfId="15" applyFont="1" applyFill="1" applyBorder="1" applyAlignment="1">
      <alignment horizontal="right" shrinkToFit="1"/>
    </xf>
    <xf numFmtId="4" fontId="11" fillId="5" borderId="12" xfId="0" applyNumberFormat="1" applyFont="1" applyFill="1" applyBorder="1" applyAlignment="1" applyProtection="1">
      <protection locked="0"/>
    </xf>
    <xf numFmtId="164" fontId="11" fillId="5" borderId="13" xfId="0" applyNumberFormat="1" applyFont="1" applyFill="1" applyBorder="1" applyAlignment="1" applyProtection="1">
      <protection locked="0"/>
    </xf>
    <xf numFmtId="0" fontId="7" fillId="5" borderId="1" xfId="5" applyFont="1" applyFill="1">
      <alignment horizontal="right"/>
    </xf>
    <xf numFmtId="0" fontId="7" fillId="5" borderId="7" xfId="35" applyFont="1" applyFill="1" applyBorder="1">
      <alignment horizontal="center" vertical="center" wrapText="1"/>
    </xf>
    <xf numFmtId="0" fontId="7" fillId="5" borderId="5" xfId="35" applyFont="1" applyFill="1" applyBorder="1">
      <alignment horizontal="center" vertical="center" wrapText="1"/>
    </xf>
    <xf numFmtId="0" fontId="12" fillId="5" borderId="7" xfId="56" applyFont="1" applyFill="1" applyBorder="1" applyAlignment="1" applyProtection="1">
      <alignment horizontal="center" vertical="center" wrapText="1"/>
      <protection locked="0"/>
    </xf>
    <xf numFmtId="0" fontId="12" fillId="5" borderId="5" xfId="56" applyFont="1" applyFill="1" applyBorder="1" applyAlignment="1" applyProtection="1">
      <alignment horizontal="center" vertical="center" wrapText="1"/>
      <protection locked="0"/>
    </xf>
    <xf numFmtId="0" fontId="12" fillId="5" borderId="8" xfId="56" applyFont="1" applyFill="1" applyBorder="1" applyAlignment="1" applyProtection="1">
      <alignment horizontal="center" vertical="center" wrapText="1"/>
      <protection locked="0"/>
    </xf>
    <xf numFmtId="0" fontId="12" fillId="5" borderId="10" xfId="56" applyFont="1" applyFill="1" applyBorder="1" applyAlignment="1" applyProtection="1">
      <alignment horizontal="center" vertical="center" wrapText="1"/>
      <protection locked="0"/>
    </xf>
    <xf numFmtId="0" fontId="14" fillId="5" borderId="7" xfId="6" applyFont="1" applyFill="1" applyBorder="1">
      <alignment horizontal="center" vertical="center" wrapText="1"/>
    </xf>
    <xf numFmtId="0" fontId="14" fillId="5" borderId="5" xfId="6" applyFont="1" applyFill="1" applyBorder="1">
      <alignment horizontal="center" vertical="center" wrapText="1"/>
    </xf>
    <xf numFmtId="0" fontId="7" fillId="5" borderId="7" xfId="6" applyFont="1" applyFill="1" applyBorder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1" xfId="1" applyFont="1" applyFill="1">
      <alignment horizontal="left" wrapText="1"/>
    </xf>
    <xf numFmtId="0" fontId="13" fillId="5" borderId="1" xfId="1" applyFont="1" applyFill="1" applyAlignment="1">
      <alignment horizontal="center" vertical="center" wrapText="1"/>
    </xf>
    <xf numFmtId="0" fontId="9" fillId="5" borderId="1" xfId="4" applyFont="1" applyFill="1">
      <alignment horizontal="center"/>
    </xf>
    <xf numFmtId="0" fontId="7" fillId="5" borderId="6" xfId="6" applyFont="1" applyFill="1" applyBorder="1">
      <alignment horizontal="center" vertical="center" wrapText="1"/>
    </xf>
    <xf numFmtId="0" fontId="7" fillId="5" borderId="9" xfId="6" applyFont="1" applyFill="1" applyBorder="1">
      <alignment horizontal="center" vertical="center" wrapText="1"/>
    </xf>
    <xf numFmtId="1" fontId="10" fillId="5" borderId="11" xfId="13" applyFont="1" applyFill="1" applyBorder="1" applyAlignment="1">
      <alignment horizontal="left" shrinkToFit="1"/>
    </xf>
    <xf numFmtId="1" fontId="10" fillId="5" borderId="12" xfId="13" applyFont="1" applyFill="1" applyBorder="1" applyAlignment="1">
      <alignment horizontal="left" shrinkToFit="1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showGridLines="0" showZeros="0" tabSelected="1" topLeftCell="B16" zoomScaleNormal="100" zoomScaleSheetLayoutView="100" workbookViewId="0">
      <selection activeCell="AW14" sqref="AW14"/>
    </sheetView>
  </sheetViews>
  <sheetFormatPr defaultColWidth="9.140625" defaultRowHeight="15" outlineLevelRow="5" x14ac:dyDescent="0.25"/>
  <cols>
    <col min="1" max="1" width="9.140625" style="3" hidden="1"/>
    <col min="2" max="2" width="47.7109375" style="3" customWidth="1"/>
    <col min="3" max="3" width="21.7109375" style="3" customWidth="1"/>
    <col min="4" max="18" width="9.140625" style="3" hidden="1"/>
    <col min="19" max="19" width="11.28515625" style="3" customWidth="1"/>
    <col min="20" max="20" width="9.140625" style="3" hidden="1" customWidth="1"/>
    <col min="21" max="21" width="12.28515625" style="3" customWidth="1"/>
    <col min="22" max="32" width="9.140625" style="3" hidden="1" customWidth="1"/>
    <col min="33" max="33" width="12.140625" style="3" customWidth="1"/>
    <col min="34" max="34" width="9.140625" style="3" hidden="1" customWidth="1"/>
    <col min="35" max="35" width="11.140625" style="3" customWidth="1"/>
    <col min="36" max="36" width="13.42578125" style="3" customWidth="1"/>
    <col min="37" max="37" width="12.7109375" style="3" customWidth="1"/>
    <col min="38" max="38" width="9.85546875" style="3" customWidth="1"/>
    <col min="39" max="39" width="4.42578125" style="3" customWidth="1"/>
    <col min="40" max="45" width="9.140625" style="3" hidden="1" customWidth="1"/>
    <col min="46" max="16384" width="9.140625" style="3"/>
  </cols>
  <sheetData>
    <row r="1" spans="1:38" ht="15.2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spans="1:38" ht="15.2" customHeight="1" x14ac:dyDescent="0.25">
      <c r="A2" s="37" t="s">
        <v>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</row>
    <row r="3" spans="1:38" ht="13.9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</row>
    <row r="4" spans="1:38" ht="15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spans="1:38" ht="12.75" customHeight="1" thickBot="1" x14ac:dyDescent="0.3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30" customHeight="1" x14ac:dyDescent="0.25">
      <c r="A6" s="39" t="s">
        <v>1</v>
      </c>
      <c r="B6" s="34" t="s">
        <v>2</v>
      </c>
      <c r="C6" s="34" t="s">
        <v>3</v>
      </c>
      <c r="D6" s="34" t="s">
        <v>1</v>
      </c>
      <c r="E6" s="34" t="s">
        <v>1</v>
      </c>
      <c r="F6" s="34" t="s">
        <v>1</v>
      </c>
      <c r="G6" s="34" t="s">
        <v>1</v>
      </c>
      <c r="H6" s="34" t="s">
        <v>1</v>
      </c>
      <c r="I6" s="34" t="s">
        <v>4</v>
      </c>
      <c r="J6" s="34"/>
      <c r="K6" s="34"/>
      <c r="L6" s="34" t="s">
        <v>5</v>
      </c>
      <c r="M6" s="34"/>
      <c r="N6" s="34"/>
      <c r="O6" s="34" t="s">
        <v>1</v>
      </c>
      <c r="P6" s="34" t="s">
        <v>1</v>
      </c>
      <c r="Q6" s="34" t="s">
        <v>1</v>
      </c>
      <c r="R6" s="34" t="s">
        <v>1</v>
      </c>
      <c r="S6" s="34" t="s">
        <v>61</v>
      </c>
      <c r="T6" s="34" t="s">
        <v>1</v>
      </c>
      <c r="U6" s="34" t="s">
        <v>62</v>
      </c>
      <c r="V6" s="34" t="s">
        <v>1</v>
      </c>
      <c r="W6" s="34" t="s">
        <v>1</v>
      </c>
      <c r="X6" s="34" t="s">
        <v>1</v>
      </c>
      <c r="Y6" s="34" t="s">
        <v>1</v>
      </c>
      <c r="Z6" s="34" t="s">
        <v>1</v>
      </c>
      <c r="AA6" s="34" t="s">
        <v>1</v>
      </c>
      <c r="AB6" s="34" t="s">
        <v>6</v>
      </c>
      <c r="AC6" s="34"/>
      <c r="AD6" s="34"/>
      <c r="AE6" s="32" t="s">
        <v>63</v>
      </c>
      <c r="AF6" s="32"/>
      <c r="AG6" s="32"/>
      <c r="AH6" s="16" t="s">
        <v>1</v>
      </c>
      <c r="AI6" s="26" t="s">
        <v>60</v>
      </c>
      <c r="AJ6" s="28" t="s">
        <v>59</v>
      </c>
      <c r="AK6" s="28" t="s">
        <v>58</v>
      </c>
      <c r="AL6" s="30" t="s">
        <v>57</v>
      </c>
    </row>
    <row r="7" spans="1:38" ht="52.5" customHeight="1" x14ac:dyDescent="0.25">
      <c r="A7" s="40"/>
      <c r="B7" s="35"/>
      <c r="C7" s="35"/>
      <c r="D7" s="35"/>
      <c r="E7" s="35"/>
      <c r="F7" s="35"/>
      <c r="G7" s="35"/>
      <c r="H7" s="35"/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7" t="s">
        <v>1</v>
      </c>
      <c r="AC7" s="7" t="s">
        <v>1</v>
      </c>
      <c r="AD7" s="7" t="s">
        <v>1</v>
      </c>
      <c r="AE7" s="33"/>
      <c r="AF7" s="33"/>
      <c r="AG7" s="33"/>
      <c r="AH7" s="7"/>
      <c r="AI7" s="27"/>
      <c r="AJ7" s="29"/>
      <c r="AK7" s="29"/>
      <c r="AL7" s="31"/>
    </row>
    <row r="8" spans="1:38" s="4" customFormat="1" ht="20.25" customHeight="1" x14ac:dyDescent="0.2">
      <c r="A8" s="17" t="s">
        <v>7</v>
      </c>
      <c r="B8" s="9" t="s">
        <v>55</v>
      </c>
      <c r="C8" s="8" t="s">
        <v>7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>
        <v>0</v>
      </c>
      <c r="S8" s="11">
        <v>2430760</v>
      </c>
      <c r="T8" s="11">
        <v>1071066.75</v>
      </c>
      <c r="U8" s="11">
        <v>3501826.75</v>
      </c>
      <c r="V8" s="11">
        <v>3501826.75</v>
      </c>
      <c r="W8" s="11">
        <v>3501826.75</v>
      </c>
      <c r="X8" s="11">
        <v>0</v>
      </c>
      <c r="Y8" s="11">
        <v>0</v>
      </c>
      <c r="Z8" s="11">
        <v>0</v>
      </c>
      <c r="AA8" s="11">
        <v>0</v>
      </c>
      <c r="AB8" s="11">
        <v>120899.93</v>
      </c>
      <c r="AC8" s="11">
        <v>1810515.56</v>
      </c>
      <c r="AD8" s="11">
        <v>1689615.63</v>
      </c>
      <c r="AE8" s="11">
        <v>120899.93</v>
      </c>
      <c r="AF8" s="11">
        <v>1810515.56</v>
      </c>
      <c r="AG8" s="11">
        <v>1689615.63</v>
      </c>
      <c r="AH8" s="11">
        <v>1689615.63</v>
      </c>
      <c r="AI8" s="5">
        <f>AG8/U8*100</f>
        <v>48.249549467288752</v>
      </c>
      <c r="AJ8" s="5">
        <f>AJ9+AJ28</f>
        <v>2958079.3</v>
      </c>
      <c r="AK8" s="5">
        <f>AK9+AK28</f>
        <v>2583785</v>
      </c>
      <c r="AL8" s="18">
        <f>AK8/AJ8*100</f>
        <v>87.346711766652106</v>
      </c>
    </row>
    <row r="9" spans="1:38" s="4" customFormat="1" ht="24" customHeight="1" outlineLevel="1" x14ac:dyDescent="0.2">
      <c r="A9" s="17" t="s">
        <v>8</v>
      </c>
      <c r="B9" s="9" t="s">
        <v>9</v>
      </c>
      <c r="C9" s="8" t="s">
        <v>8</v>
      </c>
      <c r="D9" s="8"/>
      <c r="E9" s="8"/>
      <c r="F9" s="8"/>
      <c r="G9" s="8"/>
      <c r="H9" s="8"/>
      <c r="I9" s="10"/>
      <c r="J9" s="8"/>
      <c r="K9" s="8"/>
      <c r="L9" s="8"/>
      <c r="M9" s="8"/>
      <c r="N9" s="8"/>
      <c r="O9" s="8"/>
      <c r="P9" s="8"/>
      <c r="Q9" s="8"/>
      <c r="R9" s="11">
        <v>0</v>
      </c>
      <c r="S9" s="11">
        <v>865915</v>
      </c>
      <c r="T9" s="11">
        <v>51996.75</v>
      </c>
      <c r="U9" s="11">
        <v>917911.75</v>
      </c>
      <c r="V9" s="11">
        <v>917911.75</v>
      </c>
      <c r="W9" s="11">
        <v>917911.75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308413.86</v>
      </c>
      <c r="AD9" s="11">
        <v>308413.86</v>
      </c>
      <c r="AE9" s="11">
        <v>0</v>
      </c>
      <c r="AF9" s="11">
        <v>308413.86</v>
      </c>
      <c r="AG9" s="11">
        <v>308413.86</v>
      </c>
      <c r="AH9" s="11">
        <v>308413.86</v>
      </c>
      <c r="AI9" s="5">
        <f t="shared" ref="AI9:AI34" si="0">AG9/U9*100</f>
        <v>33.599511064108285</v>
      </c>
      <c r="AJ9" s="5">
        <f>AJ10+AJ22</f>
        <v>374164.3</v>
      </c>
      <c r="AK9" s="5">
        <f>AK10+AK22</f>
        <v>630390</v>
      </c>
      <c r="AL9" s="18">
        <f t="shared" ref="AL9:AL34" si="1">AK9/AJ9*100</f>
        <v>168.47946209726584</v>
      </c>
    </row>
    <row r="10" spans="1:38" s="4" customFormat="1" ht="25.5" customHeight="1" outlineLevel="1" x14ac:dyDescent="0.2">
      <c r="A10" s="17"/>
      <c r="B10" s="9" t="s">
        <v>56</v>
      </c>
      <c r="C10" s="8"/>
      <c r="D10" s="8"/>
      <c r="E10" s="8"/>
      <c r="F10" s="8"/>
      <c r="G10" s="8"/>
      <c r="H10" s="8"/>
      <c r="I10" s="10"/>
      <c r="J10" s="8"/>
      <c r="K10" s="8"/>
      <c r="L10" s="8"/>
      <c r="M10" s="8"/>
      <c r="N10" s="8"/>
      <c r="O10" s="8"/>
      <c r="P10" s="8"/>
      <c r="Q10" s="8"/>
      <c r="R10" s="11"/>
      <c r="S10" s="11">
        <f>S11+S13+S16+S21</f>
        <v>820415</v>
      </c>
      <c r="T10" s="11">
        <f t="shared" ref="T10:AK10" si="2">T11+T13+T16+T21</f>
        <v>11996.75</v>
      </c>
      <c r="U10" s="11">
        <f t="shared" si="2"/>
        <v>832411.75</v>
      </c>
      <c r="V10" s="11">
        <f t="shared" si="2"/>
        <v>832411.75</v>
      </c>
      <c r="W10" s="11">
        <f t="shared" si="2"/>
        <v>832411.75</v>
      </c>
      <c r="X10" s="11">
        <f t="shared" si="2"/>
        <v>0</v>
      </c>
      <c r="Y10" s="11">
        <f t="shared" si="2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259513.86000000002</v>
      </c>
      <c r="AD10" s="11">
        <f t="shared" si="2"/>
        <v>259513.86000000002</v>
      </c>
      <c r="AE10" s="11">
        <f t="shared" si="2"/>
        <v>0</v>
      </c>
      <c r="AF10" s="11">
        <f t="shared" si="2"/>
        <v>259513.86000000002</v>
      </c>
      <c r="AG10" s="11">
        <f t="shared" si="2"/>
        <v>259513.86000000002</v>
      </c>
      <c r="AH10" s="11">
        <f t="shared" si="2"/>
        <v>259513.86000000002</v>
      </c>
      <c r="AI10" s="5">
        <f t="shared" si="0"/>
        <v>31.176140894214914</v>
      </c>
      <c r="AJ10" s="11">
        <f>AJ11+AJ13+AJ16+AJ21</f>
        <v>312664.3</v>
      </c>
      <c r="AK10" s="11">
        <f t="shared" si="2"/>
        <v>569490</v>
      </c>
      <c r="AL10" s="18">
        <f t="shared" si="1"/>
        <v>182.14103752810922</v>
      </c>
    </row>
    <row r="11" spans="1:38" s="4" customFormat="1" ht="23.25" customHeight="1" outlineLevel="2" x14ac:dyDescent="0.2">
      <c r="A11" s="17" t="s">
        <v>10</v>
      </c>
      <c r="B11" s="9" t="s">
        <v>11</v>
      </c>
      <c r="C11" s="8" t="s">
        <v>10</v>
      </c>
      <c r="D11" s="8"/>
      <c r="E11" s="8"/>
      <c r="F11" s="8"/>
      <c r="G11" s="8"/>
      <c r="H11" s="8"/>
      <c r="I11" s="10"/>
      <c r="J11" s="8"/>
      <c r="K11" s="8"/>
      <c r="L11" s="8"/>
      <c r="M11" s="8"/>
      <c r="N11" s="8"/>
      <c r="O11" s="8"/>
      <c r="P11" s="8"/>
      <c r="Q11" s="8"/>
      <c r="R11" s="11">
        <v>0</v>
      </c>
      <c r="S11" s="11">
        <v>915</v>
      </c>
      <c r="T11" s="11">
        <v>2937.55</v>
      </c>
      <c r="U11" s="11">
        <v>3852.55</v>
      </c>
      <c r="V11" s="11">
        <v>3852.55</v>
      </c>
      <c r="W11" s="11">
        <v>3852.55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3852.55</v>
      </c>
      <c r="AD11" s="11">
        <v>3852.55</v>
      </c>
      <c r="AE11" s="11">
        <v>0</v>
      </c>
      <c r="AF11" s="11">
        <v>3852.55</v>
      </c>
      <c r="AG11" s="11">
        <v>3852.55</v>
      </c>
      <c r="AH11" s="11">
        <v>3852.55</v>
      </c>
      <c r="AI11" s="5">
        <f t="shared" si="0"/>
        <v>100</v>
      </c>
      <c r="AJ11" s="5">
        <f>AJ12</f>
        <v>5556</v>
      </c>
      <c r="AK11" s="5">
        <f>AK12</f>
        <v>7790</v>
      </c>
      <c r="AL11" s="18">
        <f t="shared" si="1"/>
        <v>140.20878329733623</v>
      </c>
    </row>
    <row r="12" spans="1:38" ht="25.5" customHeight="1" outlineLevel="4" x14ac:dyDescent="0.25">
      <c r="A12" s="19" t="s">
        <v>12</v>
      </c>
      <c r="B12" s="13" t="s">
        <v>13</v>
      </c>
      <c r="C12" s="12" t="s">
        <v>12</v>
      </c>
      <c r="D12" s="12"/>
      <c r="E12" s="12"/>
      <c r="F12" s="12"/>
      <c r="G12" s="12"/>
      <c r="H12" s="12"/>
      <c r="I12" s="14"/>
      <c r="J12" s="12"/>
      <c r="K12" s="12"/>
      <c r="L12" s="12"/>
      <c r="M12" s="12"/>
      <c r="N12" s="12"/>
      <c r="O12" s="12"/>
      <c r="P12" s="12"/>
      <c r="Q12" s="12"/>
      <c r="R12" s="15">
        <v>0</v>
      </c>
      <c r="S12" s="15">
        <v>915</v>
      </c>
      <c r="T12" s="15">
        <v>2937.55</v>
      </c>
      <c r="U12" s="15">
        <v>3852.55</v>
      </c>
      <c r="V12" s="15">
        <v>3852.55</v>
      </c>
      <c r="W12" s="15">
        <v>3852.55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3852.55</v>
      </c>
      <c r="AD12" s="15">
        <v>3852.55</v>
      </c>
      <c r="AE12" s="15">
        <v>0</v>
      </c>
      <c r="AF12" s="15">
        <v>3852.55</v>
      </c>
      <c r="AG12" s="15">
        <v>3852.55</v>
      </c>
      <c r="AH12" s="15">
        <v>3852.55</v>
      </c>
      <c r="AI12" s="6">
        <f t="shared" si="0"/>
        <v>100</v>
      </c>
      <c r="AJ12" s="6">
        <v>5556</v>
      </c>
      <c r="AK12" s="6">
        <v>7790</v>
      </c>
      <c r="AL12" s="20">
        <f t="shared" si="1"/>
        <v>140.20878329733623</v>
      </c>
    </row>
    <row r="13" spans="1:38" s="4" customFormat="1" ht="21" customHeight="1" outlineLevel="2" x14ac:dyDescent="0.2">
      <c r="A13" s="17" t="s">
        <v>14</v>
      </c>
      <c r="B13" s="9" t="s">
        <v>15</v>
      </c>
      <c r="C13" s="8" t="s">
        <v>14</v>
      </c>
      <c r="D13" s="8"/>
      <c r="E13" s="8"/>
      <c r="F13" s="8"/>
      <c r="G13" s="8"/>
      <c r="H13" s="8"/>
      <c r="I13" s="10"/>
      <c r="J13" s="8"/>
      <c r="K13" s="8"/>
      <c r="L13" s="8"/>
      <c r="M13" s="8"/>
      <c r="N13" s="8"/>
      <c r="O13" s="8"/>
      <c r="P13" s="8"/>
      <c r="Q13" s="8"/>
      <c r="R13" s="11">
        <v>0</v>
      </c>
      <c r="S13" s="11">
        <v>15000</v>
      </c>
      <c r="T13" s="11">
        <v>9059.2000000000007</v>
      </c>
      <c r="U13" s="11">
        <v>24059.200000000001</v>
      </c>
      <c r="V13" s="11">
        <v>24059.200000000001</v>
      </c>
      <c r="W13" s="11">
        <v>24059.200000000001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5263.3</v>
      </c>
      <c r="AD13" s="11">
        <v>5263.3</v>
      </c>
      <c r="AE13" s="11">
        <v>0</v>
      </c>
      <c r="AF13" s="11">
        <v>5263.3</v>
      </c>
      <c r="AG13" s="11">
        <v>5263.3</v>
      </c>
      <c r="AH13" s="11">
        <v>5263.3</v>
      </c>
      <c r="AI13" s="5">
        <f t="shared" si="0"/>
        <v>21.876454744962427</v>
      </c>
      <c r="AJ13" s="5">
        <f>AJ14+AJ15</f>
        <v>5263.2999999999993</v>
      </c>
      <c r="AK13" s="5">
        <f>AK14+AK15</f>
        <v>25200</v>
      </c>
      <c r="AL13" s="18">
        <f t="shared" si="1"/>
        <v>478.78707274903587</v>
      </c>
    </row>
    <row r="14" spans="1:38" ht="42" customHeight="1" outlineLevel="4" x14ac:dyDescent="0.25">
      <c r="A14" s="19" t="s">
        <v>16</v>
      </c>
      <c r="B14" s="13" t="s">
        <v>17</v>
      </c>
      <c r="C14" s="12" t="s">
        <v>16</v>
      </c>
      <c r="D14" s="12"/>
      <c r="E14" s="12"/>
      <c r="F14" s="12"/>
      <c r="G14" s="12"/>
      <c r="H14" s="12"/>
      <c r="I14" s="14"/>
      <c r="J14" s="12"/>
      <c r="K14" s="12"/>
      <c r="L14" s="12"/>
      <c r="M14" s="12"/>
      <c r="N14" s="12"/>
      <c r="O14" s="12"/>
      <c r="P14" s="12"/>
      <c r="Q14" s="12"/>
      <c r="R14" s="15">
        <v>0</v>
      </c>
      <c r="S14" s="15">
        <v>15000</v>
      </c>
      <c r="T14" s="15">
        <v>9059.2000000000007</v>
      </c>
      <c r="U14" s="15">
        <v>24059.200000000001</v>
      </c>
      <c r="V14" s="15">
        <v>24059.200000000001</v>
      </c>
      <c r="W14" s="15">
        <v>24059.200000000001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24059.200000000001</v>
      </c>
      <c r="AD14" s="15">
        <v>24059.200000000001</v>
      </c>
      <c r="AE14" s="15">
        <v>0</v>
      </c>
      <c r="AF14" s="15">
        <v>24059.200000000001</v>
      </c>
      <c r="AG14" s="15">
        <v>24059.200000000001</v>
      </c>
      <c r="AH14" s="15">
        <v>24059.200000000001</v>
      </c>
      <c r="AI14" s="6">
        <f t="shared" si="0"/>
        <v>100</v>
      </c>
      <c r="AJ14" s="6">
        <v>24059.200000000001</v>
      </c>
      <c r="AK14" s="6">
        <v>25200</v>
      </c>
      <c r="AL14" s="20">
        <f t="shared" si="1"/>
        <v>104.74163729467314</v>
      </c>
    </row>
    <row r="15" spans="1:38" ht="25.5" customHeight="1" outlineLevel="4" x14ac:dyDescent="0.25">
      <c r="A15" s="19" t="s">
        <v>18</v>
      </c>
      <c r="B15" s="13" t="s">
        <v>19</v>
      </c>
      <c r="C15" s="12" t="s">
        <v>18</v>
      </c>
      <c r="D15" s="12"/>
      <c r="E15" s="12"/>
      <c r="F15" s="12"/>
      <c r="G15" s="12"/>
      <c r="H15" s="12"/>
      <c r="I15" s="14"/>
      <c r="J15" s="12"/>
      <c r="K15" s="12"/>
      <c r="L15" s="12"/>
      <c r="M15" s="12"/>
      <c r="N15" s="12"/>
      <c r="O15" s="12"/>
      <c r="P15" s="12"/>
      <c r="Q15" s="12"/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-18795.900000000001</v>
      </c>
      <c r="AD15" s="15">
        <v>-18795.900000000001</v>
      </c>
      <c r="AE15" s="15">
        <v>0</v>
      </c>
      <c r="AF15" s="15">
        <v>-18795.900000000001</v>
      </c>
      <c r="AG15" s="15">
        <v>-18795.900000000001</v>
      </c>
      <c r="AH15" s="15">
        <v>-18795.900000000001</v>
      </c>
      <c r="AI15" s="6"/>
      <c r="AJ15" s="6">
        <v>-18795.900000000001</v>
      </c>
      <c r="AK15" s="6"/>
      <c r="AL15" s="20">
        <f t="shared" si="1"/>
        <v>0</v>
      </c>
    </row>
    <row r="16" spans="1:38" s="4" customFormat="1" ht="21" customHeight="1" outlineLevel="2" x14ac:dyDescent="0.2">
      <c r="A16" s="17" t="s">
        <v>20</v>
      </c>
      <c r="B16" s="9" t="s">
        <v>21</v>
      </c>
      <c r="C16" s="8" t="s">
        <v>20</v>
      </c>
      <c r="D16" s="8"/>
      <c r="E16" s="8"/>
      <c r="F16" s="8"/>
      <c r="G16" s="8"/>
      <c r="H16" s="8"/>
      <c r="I16" s="10"/>
      <c r="J16" s="8"/>
      <c r="K16" s="8"/>
      <c r="L16" s="8"/>
      <c r="M16" s="8"/>
      <c r="N16" s="8"/>
      <c r="O16" s="8"/>
      <c r="P16" s="8"/>
      <c r="Q16" s="8"/>
      <c r="R16" s="11">
        <v>0</v>
      </c>
      <c r="S16" s="11">
        <v>804000</v>
      </c>
      <c r="T16" s="11">
        <v>0</v>
      </c>
      <c r="U16" s="11">
        <v>804000</v>
      </c>
      <c r="V16" s="11">
        <v>804000</v>
      </c>
      <c r="W16" s="11">
        <v>804000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250398.01</v>
      </c>
      <c r="AD16" s="11">
        <v>250398.01</v>
      </c>
      <c r="AE16" s="11">
        <v>0</v>
      </c>
      <c r="AF16" s="11">
        <v>250398.01</v>
      </c>
      <c r="AG16" s="11">
        <v>250398.01</v>
      </c>
      <c r="AH16" s="11">
        <v>250398.01</v>
      </c>
      <c r="AI16" s="5">
        <f t="shared" si="0"/>
        <v>31.144031094527364</v>
      </c>
      <c r="AJ16" s="5">
        <f>AJ17+AJ18</f>
        <v>301845</v>
      </c>
      <c r="AK16" s="5">
        <f>AK17+AK18</f>
        <v>536000</v>
      </c>
      <c r="AL16" s="18">
        <f t="shared" si="1"/>
        <v>177.57458298133147</v>
      </c>
    </row>
    <row r="17" spans="1:38" ht="20.25" customHeight="1" outlineLevel="4" x14ac:dyDescent="0.25">
      <c r="A17" s="19" t="s">
        <v>22</v>
      </c>
      <c r="B17" s="13" t="s">
        <v>23</v>
      </c>
      <c r="C17" s="12" t="s">
        <v>22</v>
      </c>
      <c r="D17" s="12"/>
      <c r="E17" s="12"/>
      <c r="F17" s="12"/>
      <c r="G17" s="12"/>
      <c r="H17" s="12"/>
      <c r="I17" s="14"/>
      <c r="J17" s="12"/>
      <c r="K17" s="12"/>
      <c r="L17" s="12"/>
      <c r="M17" s="12"/>
      <c r="N17" s="12"/>
      <c r="O17" s="12"/>
      <c r="P17" s="12"/>
      <c r="Q17" s="12"/>
      <c r="R17" s="15">
        <v>0</v>
      </c>
      <c r="S17" s="15">
        <v>152000</v>
      </c>
      <c r="T17" s="15">
        <v>0</v>
      </c>
      <c r="U17" s="15">
        <v>152000</v>
      </c>
      <c r="V17" s="15">
        <v>152000</v>
      </c>
      <c r="W17" s="15">
        <v>152000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2845.16</v>
      </c>
      <c r="AD17" s="15">
        <v>2845.16</v>
      </c>
      <c r="AE17" s="15">
        <v>0</v>
      </c>
      <c r="AF17" s="15">
        <v>2845.16</v>
      </c>
      <c r="AG17" s="15">
        <v>2845.16</v>
      </c>
      <c r="AH17" s="15">
        <v>2845.16</v>
      </c>
      <c r="AI17" s="6">
        <f t="shared" si="0"/>
        <v>1.8718157894736842</v>
      </c>
      <c r="AJ17" s="6">
        <v>27414</v>
      </c>
      <c r="AK17" s="6">
        <v>152000</v>
      </c>
      <c r="AL17" s="20">
        <f t="shared" si="1"/>
        <v>554.46122419201868</v>
      </c>
    </row>
    <row r="18" spans="1:38" s="4" customFormat="1" ht="19.5" customHeight="1" outlineLevel="4" x14ac:dyDescent="0.2">
      <c r="A18" s="17" t="s">
        <v>24</v>
      </c>
      <c r="B18" s="9" t="s">
        <v>25</v>
      </c>
      <c r="C18" s="8" t="s">
        <v>24</v>
      </c>
      <c r="D18" s="8"/>
      <c r="E18" s="8"/>
      <c r="F18" s="8"/>
      <c r="G18" s="8"/>
      <c r="H18" s="8"/>
      <c r="I18" s="10"/>
      <c r="J18" s="8"/>
      <c r="K18" s="8"/>
      <c r="L18" s="8"/>
      <c r="M18" s="8"/>
      <c r="N18" s="8"/>
      <c r="O18" s="8"/>
      <c r="P18" s="8"/>
      <c r="Q18" s="8"/>
      <c r="R18" s="11">
        <v>0</v>
      </c>
      <c r="S18" s="11">
        <v>652000</v>
      </c>
      <c r="T18" s="11">
        <v>0</v>
      </c>
      <c r="U18" s="11">
        <v>652000</v>
      </c>
      <c r="V18" s="11">
        <v>652000</v>
      </c>
      <c r="W18" s="11">
        <v>652000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247552.85</v>
      </c>
      <c r="AD18" s="11">
        <v>247552.85</v>
      </c>
      <c r="AE18" s="11">
        <v>0</v>
      </c>
      <c r="AF18" s="11">
        <v>247552.85</v>
      </c>
      <c r="AG18" s="11">
        <v>247552.85</v>
      </c>
      <c r="AH18" s="11">
        <v>247552.85</v>
      </c>
      <c r="AI18" s="5">
        <f t="shared" si="0"/>
        <v>37.968228527607359</v>
      </c>
      <c r="AJ18" s="5">
        <f>AJ19+AJ20</f>
        <v>274431</v>
      </c>
      <c r="AK18" s="5">
        <f>AK19+AK20</f>
        <v>384000</v>
      </c>
      <c r="AL18" s="18">
        <f t="shared" si="1"/>
        <v>139.92588300884375</v>
      </c>
    </row>
    <row r="19" spans="1:38" ht="19.5" customHeight="1" outlineLevel="5" x14ac:dyDescent="0.25">
      <c r="A19" s="19" t="s">
        <v>26</v>
      </c>
      <c r="B19" s="13" t="s">
        <v>27</v>
      </c>
      <c r="C19" s="12" t="s">
        <v>26</v>
      </c>
      <c r="D19" s="12"/>
      <c r="E19" s="12"/>
      <c r="F19" s="12"/>
      <c r="G19" s="12"/>
      <c r="H19" s="12"/>
      <c r="I19" s="14"/>
      <c r="J19" s="12"/>
      <c r="K19" s="12"/>
      <c r="L19" s="12"/>
      <c r="M19" s="12"/>
      <c r="N19" s="12"/>
      <c r="O19" s="12"/>
      <c r="P19" s="12"/>
      <c r="Q19" s="12"/>
      <c r="R19" s="15">
        <v>0</v>
      </c>
      <c r="S19" s="15">
        <v>384000</v>
      </c>
      <c r="T19" s="15">
        <v>0</v>
      </c>
      <c r="U19" s="15">
        <v>384000</v>
      </c>
      <c r="V19" s="15">
        <v>384000</v>
      </c>
      <c r="W19" s="15">
        <v>384000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112631</v>
      </c>
      <c r="AD19" s="15">
        <v>112631</v>
      </c>
      <c r="AE19" s="15">
        <v>0</v>
      </c>
      <c r="AF19" s="15">
        <v>112631</v>
      </c>
      <c r="AG19" s="15">
        <v>112631</v>
      </c>
      <c r="AH19" s="15">
        <v>112631</v>
      </c>
      <c r="AI19" s="6">
        <f t="shared" si="0"/>
        <v>29.330989583333334</v>
      </c>
      <c r="AJ19" s="6">
        <v>112631</v>
      </c>
      <c r="AK19" s="6">
        <v>116000</v>
      </c>
      <c r="AL19" s="20">
        <f t="shared" si="1"/>
        <v>102.99118359954187</v>
      </c>
    </row>
    <row r="20" spans="1:38" ht="21" customHeight="1" outlineLevel="5" x14ac:dyDescent="0.25">
      <c r="A20" s="19" t="s">
        <v>28</v>
      </c>
      <c r="B20" s="13" t="s">
        <v>29</v>
      </c>
      <c r="C20" s="12" t="s">
        <v>28</v>
      </c>
      <c r="D20" s="12"/>
      <c r="E20" s="12"/>
      <c r="F20" s="12"/>
      <c r="G20" s="12"/>
      <c r="H20" s="12"/>
      <c r="I20" s="14"/>
      <c r="J20" s="12"/>
      <c r="K20" s="12"/>
      <c r="L20" s="12"/>
      <c r="M20" s="12"/>
      <c r="N20" s="12"/>
      <c r="O20" s="12"/>
      <c r="P20" s="12"/>
      <c r="Q20" s="12"/>
      <c r="R20" s="15">
        <v>0</v>
      </c>
      <c r="S20" s="15">
        <v>268000</v>
      </c>
      <c r="T20" s="15">
        <v>0</v>
      </c>
      <c r="U20" s="15">
        <v>268000</v>
      </c>
      <c r="V20" s="15">
        <v>268000</v>
      </c>
      <c r="W20" s="15">
        <v>268000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134921.85</v>
      </c>
      <c r="AD20" s="15">
        <v>134921.85</v>
      </c>
      <c r="AE20" s="15">
        <v>0</v>
      </c>
      <c r="AF20" s="15">
        <v>134921.85</v>
      </c>
      <c r="AG20" s="15">
        <v>134921.85</v>
      </c>
      <c r="AH20" s="15">
        <v>134921.85</v>
      </c>
      <c r="AI20" s="6">
        <f t="shared" si="0"/>
        <v>50.343973880597012</v>
      </c>
      <c r="AJ20" s="6">
        <v>161800</v>
      </c>
      <c r="AK20" s="6">
        <v>268000</v>
      </c>
      <c r="AL20" s="20">
        <f t="shared" si="1"/>
        <v>165.63658838071694</v>
      </c>
    </row>
    <row r="21" spans="1:38" s="4" customFormat="1" ht="20.25" customHeight="1" outlineLevel="2" x14ac:dyDescent="0.2">
      <c r="A21" s="17" t="s">
        <v>51</v>
      </c>
      <c r="B21" s="9" t="s">
        <v>52</v>
      </c>
      <c r="C21" s="8" t="s">
        <v>51</v>
      </c>
      <c r="D21" s="8"/>
      <c r="E21" s="8"/>
      <c r="F21" s="8"/>
      <c r="G21" s="8"/>
      <c r="H21" s="8"/>
      <c r="I21" s="10"/>
      <c r="J21" s="8"/>
      <c r="K21" s="8"/>
      <c r="L21" s="8"/>
      <c r="M21" s="8"/>
      <c r="N21" s="8"/>
      <c r="O21" s="8"/>
      <c r="P21" s="8"/>
      <c r="Q21" s="8"/>
      <c r="R21" s="11">
        <v>0</v>
      </c>
      <c r="S21" s="11">
        <v>500</v>
      </c>
      <c r="T21" s="11">
        <v>0</v>
      </c>
      <c r="U21" s="11">
        <v>500</v>
      </c>
      <c r="V21" s="11">
        <v>500</v>
      </c>
      <c r="W21" s="11">
        <v>500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5">
        <f t="shared" si="0"/>
        <v>0</v>
      </c>
      <c r="AJ21" s="5"/>
      <c r="AK21" s="5">
        <v>500</v>
      </c>
      <c r="AL21" s="18"/>
    </row>
    <row r="22" spans="1:38" s="4" customFormat="1" ht="26.25" customHeight="1" outlineLevel="2" x14ac:dyDescent="0.2">
      <c r="A22" s="17"/>
      <c r="B22" s="9" t="s">
        <v>65</v>
      </c>
      <c r="C22" s="8"/>
      <c r="D22" s="8"/>
      <c r="E22" s="8"/>
      <c r="F22" s="8"/>
      <c r="G22" s="8"/>
      <c r="H22" s="8"/>
      <c r="I22" s="10"/>
      <c r="J22" s="8"/>
      <c r="K22" s="8"/>
      <c r="L22" s="8"/>
      <c r="M22" s="8"/>
      <c r="N22" s="8"/>
      <c r="O22" s="8"/>
      <c r="P22" s="8"/>
      <c r="Q22" s="8"/>
      <c r="R22" s="11"/>
      <c r="S22" s="11">
        <f>S23+S25+S24</f>
        <v>45500</v>
      </c>
      <c r="T22" s="11">
        <f t="shared" ref="T22:AH22" si="3">T23+T25+T24</f>
        <v>40000</v>
      </c>
      <c r="U22" s="11">
        <f t="shared" si="3"/>
        <v>85500</v>
      </c>
      <c r="V22" s="11">
        <f t="shared" si="3"/>
        <v>85500</v>
      </c>
      <c r="W22" s="11">
        <f t="shared" si="3"/>
        <v>85500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48900</v>
      </c>
      <c r="AD22" s="11">
        <f t="shared" si="3"/>
        <v>48900</v>
      </c>
      <c r="AE22" s="11">
        <f t="shared" si="3"/>
        <v>0</v>
      </c>
      <c r="AF22" s="11">
        <f t="shared" si="3"/>
        <v>48900</v>
      </c>
      <c r="AG22" s="11">
        <f t="shared" si="3"/>
        <v>48900</v>
      </c>
      <c r="AH22" s="11">
        <f t="shared" si="3"/>
        <v>48900</v>
      </c>
      <c r="AI22" s="5">
        <f t="shared" si="0"/>
        <v>57.192982456140349</v>
      </c>
      <c r="AJ22" s="11">
        <f>AJ23+AJ24+AJ25</f>
        <v>61500</v>
      </c>
      <c r="AK22" s="11">
        <f>AK23+AK24+AK25</f>
        <v>60900</v>
      </c>
      <c r="AL22" s="18">
        <f t="shared" si="1"/>
        <v>99.024390243902445</v>
      </c>
    </row>
    <row r="23" spans="1:38" ht="44.25" customHeight="1" outlineLevel="2" x14ac:dyDescent="0.25">
      <c r="A23" s="19" t="s">
        <v>30</v>
      </c>
      <c r="B23" s="13" t="s">
        <v>31</v>
      </c>
      <c r="C23" s="12" t="s">
        <v>30</v>
      </c>
      <c r="D23" s="12"/>
      <c r="E23" s="12"/>
      <c r="F23" s="12"/>
      <c r="G23" s="12"/>
      <c r="H23" s="12"/>
      <c r="I23" s="14"/>
      <c r="J23" s="12"/>
      <c r="K23" s="12"/>
      <c r="L23" s="12"/>
      <c r="M23" s="12"/>
      <c r="N23" s="12"/>
      <c r="O23" s="12"/>
      <c r="P23" s="12"/>
      <c r="Q23" s="12"/>
      <c r="R23" s="15">
        <v>0</v>
      </c>
      <c r="S23" s="15">
        <v>35000</v>
      </c>
      <c r="T23" s="15">
        <v>0</v>
      </c>
      <c r="U23" s="15">
        <v>35000</v>
      </c>
      <c r="V23" s="15">
        <v>35000</v>
      </c>
      <c r="W23" s="15">
        <v>35000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12600</v>
      </c>
      <c r="AD23" s="15">
        <v>12600</v>
      </c>
      <c r="AE23" s="15">
        <v>0</v>
      </c>
      <c r="AF23" s="15">
        <v>12600</v>
      </c>
      <c r="AG23" s="15">
        <v>12600</v>
      </c>
      <c r="AH23" s="15">
        <v>12600</v>
      </c>
      <c r="AI23" s="6">
        <f t="shared" si="0"/>
        <v>36</v>
      </c>
      <c r="AJ23" s="6">
        <v>25200</v>
      </c>
      <c r="AK23" s="6">
        <v>50400</v>
      </c>
      <c r="AL23" s="20">
        <f t="shared" si="1"/>
        <v>200</v>
      </c>
    </row>
    <row r="24" spans="1:38" ht="24.75" customHeight="1" outlineLevel="2" x14ac:dyDescent="0.25">
      <c r="A24" s="19" t="s">
        <v>32</v>
      </c>
      <c r="B24" s="13" t="s">
        <v>33</v>
      </c>
      <c r="C24" s="12" t="s">
        <v>32</v>
      </c>
      <c r="D24" s="12"/>
      <c r="E24" s="12"/>
      <c r="F24" s="12"/>
      <c r="G24" s="12"/>
      <c r="H24" s="12"/>
      <c r="I24" s="14"/>
      <c r="J24" s="12"/>
      <c r="K24" s="12"/>
      <c r="L24" s="12"/>
      <c r="M24" s="12"/>
      <c r="N24" s="12"/>
      <c r="O24" s="12"/>
      <c r="P24" s="12"/>
      <c r="Q24" s="12"/>
      <c r="R24" s="15">
        <v>0</v>
      </c>
      <c r="S24" s="15">
        <v>500</v>
      </c>
      <c r="T24" s="15">
        <v>0</v>
      </c>
      <c r="U24" s="15">
        <v>500</v>
      </c>
      <c r="V24" s="15">
        <v>500</v>
      </c>
      <c r="W24" s="15">
        <v>500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6">
        <f t="shared" si="0"/>
        <v>0</v>
      </c>
      <c r="AJ24" s="6"/>
      <c r="AK24" s="6">
        <v>500</v>
      </c>
      <c r="AL24" s="20"/>
    </row>
    <row r="25" spans="1:38" ht="22.5" customHeight="1" outlineLevel="2" x14ac:dyDescent="0.25">
      <c r="A25" s="19" t="s">
        <v>34</v>
      </c>
      <c r="B25" s="13" t="s">
        <v>35</v>
      </c>
      <c r="C25" s="12" t="s">
        <v>34</v>
      </c>
      <c r="D25" s="12"/>
      <c r="E25" s="12"/>
      <c r="F25" s="12"/>
      <c r="G25" s="12"/>
      <c r="H25" s="12"/>
      <c r="I25" s="14"/>
      <c r="J25" s="12"/>
      <c r="K25" s="12"/>
      <c r="L25" s="12"/>
      <c r="M25" s="12"/>
      <c r="N25" s="12"/>
      <c r="O25" s="12"/>
      <c r="P25" s="12"/>
      <c r="Q25" s="12"/>
      <c r="R25" s="15">
        <v>0</v>
      </c>
      <c r="S25" s="15">
        <v>10000</v>
      </c>
      <c r="T25" s="15">
        <v>40000</v>
      </c>
      <c r="U25" s="15">
        <v>50000</v>
      </c>
      <c r="V25" s="15">
        <v>50000</v>
      </c>
      <c r="W25" s="15">
        <v>50000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36300</v>
      </c>
      <c r="AD25" s="15">
        <v>36300</v>
      </c>
      <c r="AE25" s="15">
        <v>0</v>
      </c>
      <c r="AF25" s="15">
        <v>36300</v>
      </c>
      <c r="AG25" s="15">
        <v>36300</v>
      </c>
      <c r="AH25" s="15">
        <v>36300</v>
      </c>
      <c r="AI25" s="6">
        <f t="shared" si="0"/>
        <v>72.599999999999994</v>
      </c>
      <c r="AJ25" s="6">
        <f>AJ26+AJ27</f>
        <v>36300</v>
      </c>
      <c r="AK25" s="6">
        <f>AK26+AK27</f>
        <v>10000</v>
      </c>
      <c r="AL25" s="20">
        <f t="shared" si="1"/>
        <v>27.548209366391184</v>
      </c>
    </row>
    <row r="26" spans="1:38" ht="22.5" customHeight="1" outlineLevel="4" x14ac:dyDescent="0.25">
      <c r="A26" s="19" t="s">
        <v>36</v>
      </c>
      <c r="B26" s="13" t="s">
        <v>37</v>
      </c>
      <c r="C26" s="12" t="s">
        <v>36</v>
      </c>
      <c r="D26" s="12"/>
      <c r="E26" s="12"/>
      <c r="F26" s="12"/>
      <c r="G26" s="12"/>
      <c r="H26" s="12"/>
      <c r="I26" s="14"/>
      <c r="J26" s="12"/>
      <c r="K26" s="12"/>
      <c r="L26" s="12"/>
      <c r="M26" s="12"/>
      <c r="N26" s="12"/>
      <c r="O26" s="12"/>
      <c r="P26" s="12"/>
      <c r="Q26" s="12"/>
      <c r="R26" s="15">
        <v>0</v>
      </c>
      <c r="S26" s="15">
        <v>10000</v>
      </c>
      <c r="T26" s="15">
        <v>0</v>
      </c>
      <c r="U26" s="15">
        <v>10000</v>
      </c>
      <c r="V26" s="15">
        <v>10000</v>
      </c>
      <c r="W26" s="15">
        <v>10000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6">
        <f t="shared" si="0"/>
        <v>0</v>
      </c>
      <c r="AJ26" s="6"/>
      <c r="AK26" s="6">
        <v>10000</v>
      </c>
      <c r="AL26" s="20"/>
    </row>
    <row r="27" spans="1:38" ht="22.5" customHeight="1" outlineLevel="4" x14ac:dyDescent="0.25">
      <c r="A27" s="19" t="s">
        <v>38</v>
      </c>
      <c r="B27" s="13" t="s">
        <v>39</v>
      </c>
      <c r="C27" s="12" t="s">
        <v>38</v>
      </c>
      <c r="D27" s="12"/>
      <c r="E27" s="12"/>
      <c r="F27" s="12"/>
      <c r="G27" s="12"/>
      <c r="H27" s="12"/>
      <c r="I27" s="14"/>
      <c r="J27" s="12"/>
      <c r="K27" s="12"/>
      <c r="L27" s="12"/>
      <c r="M27" s="12"/>
      <c r="N27" s="12"/>
      <c r="O27" s="12"/>
      <c r="P27" s="12"/>
      <c r="Q27" s="12"/>
      <c r="R27" s="15">
        <v>0</v>
      </c>
      <c r="S27" s="15">
        <v>0</v>
      </c>
      <c r="T27" s="15">
        <v>40000</v>
      </c>
      <c r="U27" s="15">
        <v>40000</v>
      </c>
      <c r="V27" s="15">
        <v>40000</v>
      </c>
      <c r="W27" s="15">
        <v>40000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36300</v>
      </c>
      <c r="AD27" s="15">
        <v>36300</v>
      </c>
      <c r="AE27" s="15">
        <v>0</v>
      </c>
      <c r="AF27" s="15">
        <v>36300</v>
      </c>
      <c r="AG27" s="15">
        <v>36300</v>
      </c>
      <c r="AH27" s="15">
        <v>36300</v>
      </c>
      <c r="AI27" s="6">
        <f t="shared" si="0"/>
        <v>90.75</v>
      </c>
      <c r="AJ27" s="6">
        <v>36300</v>
      </c>
      <c r="AK27" s="6"/>
      <c r="AL27" s="20">
        <f t="shared" si="1"/>
        <v>0</v>
      </c>
    </row>
    <row r="28" spans="1:38" s="4" customFormat="1" ht="17.25" customHeight="1" outlineLevel="1" x14ac:dyDescent="0.2">
      <c r="A28" s="17" t="s">
        <v>40</v>
      </c>
      <c r="B28" s="9" t="s">
        <v>41</v>
      </c>
      <c r="C28" s="8" t="s">
        <v>40</v>
      </c>
      <c r="D28" s="8"/>
      <c r="E28" s="8"/>
      <c r="F28" s="8"/>
      <c r="G28" s="8"/>
      <c r="H28" s="8"/>
      <c r="I28" s="10"/>
      <c r="J28" s="8"/>
      <c r="K28" s="8"/>
      <c r="L28" s="8"/>
      <c r="M28" s="8"/>
      <c r="N28" s="8"/>
      <c r="O28" s="8"/>
      <c r="P28" s="8"/>
      <c r="Q28" s="8"/>
      <c r="R28" s="11">
        <v>0</v>
      </c>
      <c r="S28" s="11">
        <v>1564845</v>
      </c>
      <c r="T28" s="11">
        <v>1019070</v>
      </c>
      <c r="U28" s="11">
        <v>2583915</v>
      </c>
      <c r="V28" s="11">
        <v>2583915</v>
      </c>
      <c r="W28" s="11">
        <v>2583915</v>
      </c>
      <c r="X28" s="11">
        <v>0</v>
      </c>
      <c r="Y28" s="11">
        <v>0</v>
      </c>
      <c r="Z28" s="11">
        <v>0</v>
      </c>
      <c r="AA28" s="11">
        <v>0</v>
      </c>
      <c r="AB28" s="11">
        <v>120899.93</v>
      </c>
      <c r="AC28" s="11">
        <v>1502101.7</v>
      </c>
      <c r="AD28" s="11">
        <v>1381201.77</v>
      </c>
      <c r="AE28" s="11">
        <v>120899.93</v>
      </c>
      <c r="AF28" s="11">
        <v>1502101.7</v>
      </c>
      <c r="AG28" s="11">
        <v>1381201.77</v>
      </c>
      <c r="AH28" s="11">
        <v>1381201.77</v>
      </c>
      <c r="AI28" s="5">
        <f t="shared" si="0"/>
        <v>53.453839232327695</v>
      </c>
      <c r="AJ28" s="5">
        <f>AJ29</f>
        <v>2583915</v>
      </c>
      <c r="AK28" s="5">
        <f>AK29</f>
        <v>1953395</v>
      </c>
      <c r="AL28" s="18">
        <f t="shared" si="1"/>
        <v>75.59826851889477</v>
      </c>
    </row>
    <row r="29" spans="1:38" s="4" customFormat="1" ht="45" customHeight="1" outlineLevel="2" x14ac:dyDescent="0.2">
      <c r="A29" s="17" t="s">
        <v>42</v>
      </c>
      <c r="B29" s="9" t="s">
        <v>43</v>
      </c>
      <c r="C29" s="8" t="s">
        <v>42</v>
      </c>
      <c r="D29" s="8"/>
      <c r="E29" s="8"/>
      <c r="F29" s="8"/>
      <c r="G29" s="8"/>
      <c r="H29" s="8"/>
      <c r="I29" s="10"/>
      <c r="J29" s="8"/>
      <c r="K29" s="8"/>
      <c r="L29" s="8"/>
      <c r="M29" s="8"/>
      <c r="N29" s="8"/>
      <c r="O29" s="8"/>
      <c r="P29" s="8"/>
      <c r="Q29" s="8"/>
      <c r="R29" s="11">
        <v>0</v>
      </c>
      <c r="S29" s="11">
        <v>1564845</v>
      </c>
      <c r="T29" s="11">
        <v>1019070</v>
      </c>
      <c r="U29" s="11">
        <v>2583915</v>
      </c>
      <c r="V29" s="11">
        <v>2583915</v>
      </c>
      <c r="W29" s="11">
        <v>2583915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1381201.77</v>
      </c>
      <c r="AD29" s="11">
        <v>1381201.77</v>
      </c>
      <c r="AE29" s="11">
        <v>0</v>
      </c>
      <c r="AF29" s="11">
        <v>1381201.77</v>
      </c>
      <c r="AG29" s="11">
        <v>1381201.77</v>
      </c>
      <c r="AH29" s="11">
        <v>1381201.77</v>
      </c>
      <c r="AI29" s="5">
        <f t="shared" si="0"/>
        <v>53.453839232327695</v>
      </c>
      <c r="AJ29" s="5">
        <f>AJ30+AJ31+AJ32+AJ33</f>
        <v>2583915</v>
      </c>
      <c r="AK29" s="5">
        <f>AK30+AK31+AK32+AK33</f>
        <v>1953395</v>
      </c>
      <c r="AL29" s="18">
        <f t="shared" si="1"/>
        <v>75.59826851889477</v>
      </c>
    </row>
    <row r="30" spans="1:38" ht="33" customHeight="1" outlineLevel="3" x14ac:dyDescent="0.25">
      <c r="A30" s="19" t="s">
        <v>44</v>
      </c>
      <c r="B30" s="13" t="s">
        <v>45</v>
      </c>
      <c r="C30" s="12" t="s">
        <v>44</v>
      </c>
      <c r="D30" s="12"/>
      <c r="E30" s="12"/>
      <c r="F30" s="12"/>
      <c r="G30" s="12"/>
      <c r="H30" s="12"/>
      <c r="I30" s="14"/>
      <c r="J30" s="12"/>
      <c r="K30" s="12"/>
      <c r="L30" s="12"/>
      <c r="M30" s="12"/>
      <c r="N30" s="12"/>
      <c r="O30" s="12"/>
      <c r="P30" s="12"/>
      <c r="Q30" s="12"/>
      <c r="R30" s="15">
        <v>0</v>
      </c>
      <c r="S30" s="15">
        <v>1292080</v>
      </c>
      <c r="T30" s="15">
        <v>86070</v>
      </c>
      <c r="U30" s="15">
        <v>1378150</v>
      </c>
      <c r="V30" s="15">
        <v>1378150</v>
      </c>
      <c r="W30" s="15">
        <v>1378150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1209032</v>
      </c>
      <c r="AD30" s="15">
        <v>1209032</v>
      </c>
      <c r="AE30" s="15">
        <v>0</v>
      </c>
      <c r="AF30" s="15">
        <v>1209032</v>
      </c>
      <c r="AG30" s="15">
        <v>1209032</v>
      </c>
      <c r="AH30" s="15">
        <v>1209032</v>
      </c>
      <c r="AI30" s="6">
        <f t="shared" si="0"/>
        <v>87.728621703007661</v>
      </c>
      <c r="AJ30" s="6">
        <v>1378150</v>
      </c>
      <c r="AK30" s="6">
        <v>1426789</v>
      </c>
      <c r="AL30" s="20">
        <f t="shared" si="1"/>
        <v>103.52929652069804</v>
      </c>
    </row>
    <row r="31" spans="1:38" ht="31.5" customHeight="1" outlineLevel="3" x14ac:dyDescent="0.25">
      <c r="A31" s="19" t="s">
        <v>46</v>
      </c>
      <c r="B31" s="13" t="s">
        <v>47</v>
      </c>
      <c r="C31" s="12" t="s">
        <v>46</v>
      </c>
      <c r="D31" s="12"/>
      <c r="E31" s="12"/>
      <c r="F31" s="12"/>
      <c r="G31" s="12"/>
      <c r="H31" s="12"/>
      <c r="I31" s="14"/>
      <c r="J31" s="12"/>
      <c r="K31" s="12"/>
      <c r="L31" s="12"/>
      <c r="M31" s="12"/>
      <c r="N31" s="12"/>
      <c r="O31" s="12"/>
      <c r="P31" s="12"/>
      <c r="Q31" s="12"/>
      <c r="R31" s="15">
        <v>0</v>
      </c>
      <c r="S31" s="15">
        <v>0</v>
      </c>
      <c r="T31" s="15">
        <v>867000</v>
      </c>
      <c r="U31" s="15">
        <v>867000</v>
      </c>
      <c r="V31" s="15">
        <v>867000</v>
      </c>
      <c r="W31" s="15">
        <v>867000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6">
        <f t="shared" si="0"/>
        <v>0</v>
      </c>
      <c r="AJ31" s="6">
        <v>867000</v>
      </c>
      <c r="AK31" s="6">
        <v>245093</v>
      </c>
      <c r="AL31" s="20">
        <f t="shared" si="1"/>
        <v>28.269088811995385</v>
      </c>
    </row>
    <row r="32" spans="1:38" ht="30.75" customHeight="1" outlineLevel="3" x14ac:dyDescent="0.25">
      <c r="A32" s="19" t="s">
        <v>53</v>
      </c>
      <c r="B32" s="13" t="s">
        <v>54</v>
      </c>
      <c r="C32" s="12" t="s">
        <v>53</v>
      </c>
      <c r="D32" s="12"/>
      <c r="E32" s="12"/>
      <c r="F32" s="12"/>
      <c r="G32" s="12"/>
      <c r="H32" s="12"/>
      <c r="I32" s="14"/>
      <c r="J32" s="12"/>
      <c r="K32" s="12"/>
      <c r="L32" s="12"/>
      <c r="M32" s="12"/>
      <c r="N32" s="12"/>
      <c r="O32" s="12"/>
      <c r="P32" s="12"/>
      <c r="Q32" s="12"/>
      <c r="R32" s="15">
        <v>0</v>
      </c>
      <c r="S32" s="15">
        <v>36100</v>
      </c>
      <c r="T32" s="15">
        <v>0</v>
      </c>
      <c r="U32" s="15">
        <v>36100</v>
      </c>
      <c r="V32" s="15">
        <v>36100</v>
      </c>
      <c r="W32" s="15">
        <v>36100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14169.77</v>
      </c>
      <c r="AD32" s="15">
        <v>14169.77</v>
      </c>
      <c r="AE32" s="15">
        <v>0</v>
      </c>
      <c r="AF32" s="15">
        <v>14169.77</v>
      </c>
      <c r="AG32" s="15">
        <v>14169.77</v>
      </c>
      <c r="AH32" s="15">
        <v>14169.77</v>
      </c>
      <c r="AI32" s="6">
        <f t="shared" si="0"/>
        <v>39.251440443213298</v>
      </c>
      <c r="AJ32" s="6">
        <v>36100</v>
      </c>
      <c r="AK32" s="6">
        <v>44848</v>
      </c>
      <c r="AL32" s="20">
        <f t="shared" si="1"/>
        <v>124.2326869806094</v>
      </c>
    </row>
    <row r="33" spans="1:38" ht="18.75" customHeight="1" outlineLevel="3" x14ac:dyDescent="0.25">
      <c r="A33" s="19" t="s">
        <v>48</v>
      </c>
      <c r="B33" s="13" t="s">
        <v>49</v>
      </c>
      <c r="C33" s="12" t="s">
        <v>48</v>
      </c>
      <c r="D33" s="12"/>
      <c r="E33" s="12"/>
      <c r="F33" s="12"/>
      <c r="G33" s="12"/>
      <c r="H33" s="12"/>
      <c r="I33" s="14"/>
      <c r="J33" s="12"/>
      <c r="K33" s="12"/>
      <c r="L33" s="12"/>
      <c r="M33" s="12"/>
      <c r="N33" s="12"/>
      <c r="O33" s="12"/>
      <c r="P33" s="12"/>
      <c r="Q33" s="12"/>
      <c r="R33" s="15">
        <v>0</v>
      </c>
      <c r="S33" s="15">
        <v>236665</v>
      </c>
      <c r="T33" s="15">
        <v>66000</v>
      </c>
      <c r="U33" s="15">
        <v>302665</v>
      </c>
      <c r="V33" s="15">
        <v>302665</v>
      </c>
      <c r="W33" s="15">
        <v>302665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158000</v>
      </c>
      <c r="AD33" s="15">
        <v>158000</v>
      </c>
      <c r="AE33" s="15">
        <v>0</v>
      </c>
      <c r="AF33" s="15">
        <v>158000</v>
      </c>
      <c r="AG33" s="15">
        <v>158000</v>
      </c>
      <c r="AH33" s="15">
        <v>158000</v>
      </c>
      <c r="AI33" s="6">
        <f t="shared" si="0"/>
        <v>52.20293063287793</v>
      </c>
      <c r="AJ33" s="6">
        <v>302665</v>
      </c>
      <c r="AK33" s="6">
        <v>236665</v>
      </c>
      <c r="AL33" s="20">
        <f t="shared" si="1"/>
        <v>78.193712520443398</v>
      </c>
    </row>
    <row r="34" spans="1:38" s="4" customFormat="1" ht="21.75" customHeight="1" thickBot="1" x14ac:dyDescent="0.25">
      <c r="A34" s="41" t="s">
        <v>50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21"/>
      <c r="M34" s="21"/>
      <c r="N34" s="21"/>
      <c r="O34" s="21"/>
      <c r="P34" s="21"/>
      <c r="Q34" s="21"/>
      <c r="R34" s="22">
        <v>0</v>
      </c>
      <c r="S34" s="22">
        <v>2430760</v>
      </c>
      <c r="T34" s="22">
        <v>1071066.75</v>
      </c>
      <c r="U34" s="22">
        <v>3501826.75</v>
      </c>
      <c r="V34" s="22">
        <v>3501826.75</v>
      </c>
      <c r="W34" s="22">
        <v>3501826.75</v>
      </c>
      <c r="X34" s="22">
        <v>0</v>
      </c>
      <c r="Y34" s="22">
        <v>0</v>
      </c>
      <c r="Z34" s="22">
        <v>0</v>
      </c>
      <c r="AA34" s="22">
        <v>0</v>
      </c>
      <c r="AB34" s="22">
        <v>120899.93</v>
      </c>
      <c r="AC34" s="22">
        <v>1810515.56</v>
      </c>
      <c r="AD34" s="22">
        <v>1689615.63</v>
      </c>
      <c r="AE34" s="22">
        <v>120899.93</v>
      </c>
      <c r="AF34" s="22">
        <v>1810515.56</v>
      </c>
      <c r="AG34" s="22">
        <v>1689615.63</v>
      </c>
      <c r="AH34" s="22">
        <v>1689615.63</v>
      </c>
      <c r="AI34" s="23">
        <f t="shared" si="0"/>
        <v>48.249549467288752</v>
      </c>
      <c r="AJ34" s="23">
        <f>AJ8</f>
        <v>2958079.3</v>
      </c>
      <c r="AK34" s="23">
        <f>AK8</f>
        <v>2583785</v>
      </c>
      <c r="AL34" s="24">
        <f t="shared" si="1"/>
        <v>87.346711766652106</v>
      </c>
    </row>
    <row r="35" spans="1:38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 t="s">
        <v>1</v>
      </c>
    </row>
    <row r="36" spans="1:38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1"/>
      <c r="AG36" s="1"/>
      <c r="AH36" s="1"/>
    </row>
  </sheetData>
  <mergeCells count="35">
    <mergeCell ref="A36:AE36"/>
    <mergeCell ref="A34:K34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  <mergeCell ref="A1:AH1"/>
    <mergeCell ref="A2:AL3"/>
    <mergeCell ref="A4:AH4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N6"/>
    <mergeCell ref="O6:O7"/>
    <mergeCell ref="P6:P7"/>
    <mergeCell ref="Q6:Q7"/>
    <mergeCell ref="A5:AL5"/>
    <mergeCell ref="AI6:AI7"/>
    <mergeCell ref="AJ6:AJ7"/>
    <mergeCell ref="AK6:AK7"/>
    <mergeCell ref="AL6:AL7"/>
    <mergeCell ref="AE6:AG7"/>
    <mergeCell ref="R6:R7"/>
  </mergeCells>
  <pageMargins left="0.39370078740157483" right="0.19685039370078741" top="0.59055118110236227" bottom="0.59055118110236227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(8)</vt:lpstr>
      <vt:lpstr>'Документ (8)'!Заголовки_для_печати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2023-11-14T09:09:44Z</cp:lastPrinted>
  <dcterms:created xsi:type="dcterms:W3CDTF">2023-11-02T12:27:18Z</dcterms:created>
  <dcterms:modified xsi:type="dcterms:W3CDTF">2023-11-14T09:47:58Z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