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2" yWindow="480" windowWidth="22716" windowHeight="9204"/>
  </bookViews>
  <sheets>
    <sheet name="Документ (8)" sheetId="9" r:id="rId1"/>
  </sheets>
  <definedNames>
    <definedName name="_xlnm.Print_Titles" localSheetId="0">'Документ (8)'!$5:$6</definedName>
  </definedNames>
  <calcPr calcId="125725"/>
</workbook>
</file>

<file path=xl/calcChain.xml><?xml version="1.0" encoding="utf-8"?>
<calcChain xmlns="http://schemas.openxmlformats.org/spreadsheetml/2006/main">
  <c r="R21" i="9"/>
  <c r="R22"/>
  <c r="Q21"/>
  <c r="S21"/>
  <c r="P21"/>
  <c r="R8"/>
  <c r="R9"/>
  <c r="R10"/>
  <c r="R11"/>
  <c r="R12"/>
  <c r="R13"/>
  <c r="R14"/>
  <c r="R15"/>
  <c r="R16"/>
  <c r="R17"/>
  <c r="R18"/>
  <c r="R19"/>
  <c r="R20"/>
  <c r="R23"/>
  <c r="R24"/>
  <c r="R25"/>
  <c r="R26"/>
  <c r="R27"/>
  <c r="R28"/>
  <c r="R7"/>
  <c r="Q9"/>
  <c r="S9"/>
  <c r="P9"/>
  <c r="Q7"/>
  <c r="S7"/>
  <c r="P7"/>
</calcChain>
</file>

<file path=xl/sharedStrings.xml><?xml version="1.0" encoding="utf-8"?>
<sst xmlns="http://schemas.openxmlformats.org/spreadsheetml/2006/main" count="91" uniqueCount="52">
  <si>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</si>
  <si>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</si>
  <si>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</si>
  <si>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</si>
  <si>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</si>
  <si>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</si>
  <si>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</si>
  <si>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</si>
  <si>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</si>
  <si>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</si>
  <si>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</si>
  <si>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</si>
  <si>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</si>
  <si>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</si>
  <si>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</si>
  <si>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</si>
  <si>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</si>
  <si>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</si>
  <si>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</si>
  <si>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</si>
  <si>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</si>
  <si>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</si>
  <si>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</si>
  <si>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</si>
  <si>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</si>
  <si>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</si>
  <si>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</si>
  <si>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</si>
  <si>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</si>
  <si>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</si>
  <si>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</si>
  <si>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</si>
  <si>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</si>
  <si>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</si>
  <si>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00011714000000000000</t>
  </si>
  <si>
    <t xml:space="preserve">            Средства самообложения граждан</t>
  </si>
  <si>
    <t>00020000000000000000</t>
  </si>
  <si>
    <t xml:space="preserve">      БЕЗВОЗМЕЗДНЫЕ ПОСТУПЛЕНИЯ</t>
  </si>
  <si>
    <t>ИТОГО ДОХОДОВ</t>
  </si>
  <si>
    <t>00010503000000000000</t>
  </si>
  <si>
    <t xml:space="preserve">            Единый сельскохозяйственный налог</t>
  </si>
  <si>
    <t>00010800000000000000</t>
  </si>
  <si>
    <t xml:space="preserve">        ГОСУДАРСТВЕННАЯ ПОШЛИНА</t>
  </si>
  <si>
    <t>00011105030000000000</t>
  </si>
  <si>
    <t xml:space="preserve">            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</si>
  <si>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Налог на профессиональный доход</t>
  </si>
  <si>
    <t>Поступления доходов бюджета МО СП "Деревня Плоское" по кодам классификации доходов бюджетов бюджетной системы Российской Федерации на 2020 год</t>
  </si>
  <si>
    <t>Уточнение (+,-)</t>
  </si>
  <si>
    <t>Всего доходов</t>
  </si>
  <si>
    <t>Налоговые доходы</t>
  </si>
  <si>
    <t>Неналоговые доходы</t>
  </si>
  <si>
    <t>Приложение №1 к решению сельской Думы от 25 декабря 2020 года № 25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</si>
</sst>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6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0" fontId="7" fillId="5" borderId="2" xfId="16" applyNumberFormat="1" applyFont="1" applyFill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0" fontId="8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7" fillId="5" borderId="4" xfId="20" applyNumberFormat="1" applyFont="1" applyFill="1" applyProtection="1">
      <alignment horizontal="lef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1" applyFont="1" applyFill="1" applyAlignment="1">
      <alignment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7" fillId="5" borderId="2" xfId="19" applyNumberFormat="1" applyFont="1" applyFill="1" applyProtection="1">
      <alignment horizontal="left" vertical="top" shrinkToFit="1"/>
    </xf>
    <xf numFmtId="1" fontId="7" fillId="5" borderId="2" xfId="19" applyFont="1" applyFill="1">
      <alignment horizontal="lef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10" fillId="5" borderId="1" xfId="3" applyNumberFormat="1" applyFont="1" applyFill="1" applyAlignment="1" applyProtection="1">
      <alignment horizontal="center" vertical="center" wrapText="1"/>
    </xf>
    <xf numFmtId="0" fontId="10" fillId="5" borderId="1" xfId="3" applyFont="1" applyFill="1" applyAlignment="1">
      <alignment horizontal="center" vertical="center" wrapText="1"/>
    </xf>
    <xf numFmtId="0" fontId="9" fillId="5" borderId="1" xfId="4" applyNumberFormat="1" applyFont="1" applyFill="1" applyProtection="1">
      <alignment horizontal="center"/>
    </xf>
    <xf numFmtId="0" fontId="9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4" fontId="7" fillId="5" borderId="2" xfId="12" applyNumberFormat="1" applyFont="1" applyFill="1" applyAlignment="1">
      <alignment horizontal="right" vertical="center" wrapText="1"/>
    </xf>
    <xf numFmtId="4" fontId="5" fillId="5" borderId="2" xfId="12" applyNumberFormat="1" applyFont="1" applyFill="1" applyAlignment="1">
      <alignment horizontal="right" vertical="center" wrapText="1"/>
    </xf>
    <xf numFmtId="4" fontId="7" fillId="5" borderId="2" xfId="17" applyNumberFormat="1" applyFont="1" applyFill="1" applyAlignment="1" applyProtection="1">
      <alignment horizontal="right" vertical="top" shrinkToFit="1"/>
    </xf>
    <xf numFmtId="4" fontId="5" fillId="5" borderId="2" xfId="17" applyNumberFormat="1" applyFont="1" applyFill="1" applyAlignment="1" applyProtection="1">
      <alignment horizontal="right" vertical="top" shrinkToFit="1"/>
    </xf>
    <xf numFmtId="4" fontId="7" fillId="5" borderId="2" xfId="21" applyNumberFormat="1" applyFont="1" applyFill="1" applyAlignment="1" applyProtection="1">
      <alignment horizontal="right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0"/>
  <sheetViews>
    <sheetView showGridLines="0" showZeros="0" tabSelected="1" topLeftCell="B1" zoomScaleNormal="100" zoomScaleSheetLayoutView="100" workbookViewId="0">
      <selection activeCell="S1" sqref="S1"/>
    </sheetView>
  </sheetViews>
  <sheetFormatPr defaultRowHeight="13.8" outlineLevelRow="4"/>
  <cols>
    <col min="1" max="1" width="8.88671875" style="2" hidden="1"/>
    <col min="2" max="2" width="46.44140625" style="2" customWidth="1"/>
    <col min="3" max="3" width="21.109375" style="2" customWidth="1"/>
    <col min="4" max="15" width="8.88671875" style="2" hidden="1"/>
    <col min="16" max="16" width="15.33203125" style="2" customWidth="1"/>
    <col min="17" max="17" width="8.88671875" style="2" hidden="1"/>
    <col min="18" max="18" width="15.109375" style="2" customWidth="1"/>
    <col min="19" max="19" width="15.33203125" style="2" customWidth="1"/>
    <col min="20" max="27" width="8.88671875" style="2" hidden="1"/>
    <col min="28" max="16384" width="8.88671875" style="2"/>
  </cols>
  <sheetData>
    <row r="1" spans="1:27" ht="85.2" customHeight="1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4" t="s">
        <v>51</v>
      </c>
      <c r="T1" s="23"/>
      <c r="U1" s="23"/>
      <c r="V1" s="23"/>
      <c r="W1" s="23"/>
      <c r="X1" s="23"/>
      <c r="Y1" s="23"/>
      <c r="Z1" s="23"/>
      <c r="AA1" s="23"/>
    </row>
    <row r="2" spans="1:27" ht="51" customHeight="1">
      <c r="A2" s="43" t="s">
        <v>46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ht="15.75" customHeight="1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</row>
    <row r="4" spans="1:27" ht="12.75" customHeight="1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1:27" ht="30" customHeight="1">
      <c r="A5" s="31" t="s">
        <v>1</v>
      </c>
      <c r="B5" s="33" t="s">
        <v>2</v>
      </c>
      <c r="C5" s="35" t="s">
        <v>3</v>
      </c>
      <c r="D5" s="37" t="s">
        <v>1</v>
      </c>
      <c r="E5" s="39" t="s">
        <v>1</v>
      </c>
      <c r="F5" s="29" t="s">
        <v>4</v>
      </c>
      <c r="G5" s="30"/>
      <c r="H5" s="30"/>
      <c r="I5" s="29" t="s">
        <v>5</v>
      </c>
      <c r="J5" s="30"/>
      <c r="K5" s="30"/>
      <c r="L5" s="41" t="s">
        <v>1</v>
      </c>
      <c r="M5" s="41" t="s">
        <v>1</v>
      </c>
      <c r="N5" s="41" t="s">
        <v>1</v>
      </c>
      <c r="O5" s="41" t="s">
        <v>1</v>
      </c>
      <c r="P5" s="41" t="s">
        <v>6</v>
      </c>
      <c r="Q5" s="41" t="s">
        <v>1</v>
      </c>
      <c r="R5" s="49" t="s">
        <v>47</v>
      </c>
      <c r="S5" s="41" t="s">
        <v>7</v>
      </c>
      <c r="T5" s="41" t="s">
        <v>1</v>
      </c>
      <c r="U5" s="41" t="s">
        <v>1</v>
      </c>
      <c r="V5" s="41" t="s">
        <v>1</v>
      </c>
      <c r="W5" s="41" t="s">
        <v>1</v>
      </c>
      <c r="X5" s="41" t="s">
        <v>1</v>
      </c>
      <c r="Y5" s="41" t="s">
        <v>1</v>
      </c>
      <c r="Z5" s="29" t="s">
        <v>8</v>
      </c>
      <c r="AA5" s="30"/>
    </row>
    <row r="6" spans="1:27">
      <c r="A6" s="32"/>
      <c r="B6" s="34"/>
      <c r="C6" s="36"/>
      <c r="D6" s="38"/>
      <c r="E6" s="40"/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42"/>
      <c r="M6" s="42"/>
      <c r="N6" s="42"/>
      <c r="O6" s="42"/>
      <c r="P6" s="42"/>
      <c r="Q6" s="42"/>
      <c r="R6" s="50"/>
      <c r="S6" s="42"/>
      <c r="T6" s="42"/>
      <c r="U6" s="42"/>
      <c r="V6" s="42"/>
      <c r="W6" s="42"/>
      <c r="X6" s="42"/>
      <c r="Y6" s="42"/>
      <c r="Z6" s="3" t="s">
        <v>1</v>
      </c>
      <c r="AA6" s="3" t="s">
        <v>1</v>
      </c>
    </row>
    <row r="7" spans="1:27">
      <c r="A7" s="17"/>
      <c r="B7" s="18" t="s">
        <v>48</v>
      </c>
      <c r="C7" s="19"/>
      <c r="D7" s="20"/>
      <c r="E7" s="21"/>
      <c r="F7" s="15"/>
      <c r="G7" s="15"/>
      <c r="H7" s="15"/>
      <c r="I7" s="15"/>
      <c r="J7" s="15"/>
      <c r="K7" s="15"/>
      <c r="L7" s="16"/>
      <c r="M7" s="16"/>
      <c r="N7" s="16"/>
      <c r="O7" s="16"/>
      <c r="P7" s="51">
        <f>P8+P27</f>
        <v>3584737</v>
      </c>
      <c r="Q7" s="52">
        <f t="shared" ref="Q7:S7" si="0">Q8+Q27</f>
        <v>758885.77</v>
      </c>
      <c r="R7" s="51">
        <f>S7-P7</f>
        <v>758885.77000000048</v>
      </c>
      <c r="S7" s="51">
        <f t="shared" si="0"/>
        <v>4343622.7700000005</v>
      </c>
      <c r="T7" s="16"/>
      <c r="U7" s="16"/>
      <c r="V7" s="16"/>
      <c r="W7" s="16"/>
      <c r="X7" s="16"/>
      <c r="Y7" s="16"/>
      <c r="Z7" s="15"/>
      <c r="AA7" s="15"/>
    </row>
    <row r="8" spans="1:27" s="8" customFormat="1">
      <c r="A8" s="4" t="s">
        <v>9</v>
      </c>
      <c r="B8" s="5" t="s">
        <v>10</v>
      </c>
      <c r="C8" s="4" t="s">
        <v>9</v>
      </c>
      <c r="D8" s="4"/>
      <c r="E8" s="4"/>
      <c r="F8" s="6"/>
      <c r="G8" s="4"/>
      <c r="H8" s="4"/>
      <c r="I8" s="4"/>
      <c r="J8" s="4"/>
      <c r="K8" s="4"/>
      <c r="L8" s="4"/>
      <c r="M8" s="4"/>
      <c r="N8" s="4"/>
      <c r="O8" s="7">
        <v>0</v>
      </c>
      <c r="P8" s="53">
        <v>444133</v>
      </c>
      <c r="Q8" s="53">
        <v>145675.03</v>
      </c>
      <c r="R8" s="51">
        <f t="shared" ref="R8:R28" si="1">S8-P8</f>
        <v>145675.03000000003</v>
      </c>
      <c r="S8" s="53">
        <v>589808.03</v>
      </c>
      <c r="T8" s="7">
        <v>589808.03</v>
      </c>
      <c r="U8" s="7">
        <v>589808.03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574684.74</v>
      </c>
    </row>
    <row r="9" spans="1:27" s="8" customFormat="1" ht="21" customHeight="1">
      <c r="A9" s="4"/>
      <c r="B9" s="5" t="s">
        <v>49</v>
      </c>
      <c r="C9" s="4"/>
      <c r="D9" s="4"/>
      <c r="E9" s="4"/>
      <c r="F9" s="6"/>
      <c r="G9" s="4"/>
      <c r="H9" s="4"/>
      <c r="I9" s="4"/>
      <c r="J9" s="4"/>
      <c r="K9" s="4"/>
      <c r="L9" s="4"/>
      <c r="M9" s="4"/>
      <c r="N9" s="4"/>
      <c r="O9" s="7"/>
      <c r="P9" s="53">
        <f>P10+P12+P16+P20</f>
        <v>398233</v>
      </c>
      <c r="Q9" s="53">
        <f t="shared" ref="Q9:S9" si="2">Q10+Q12+Q16+Q20</f>
        <v>155675.03</v>
      </c>
      <c r="R9" s="51">
        <f t="shared" si="1"/>
        <v>155675.03000000003</v>
      </c>
      <c r="S9" s="53">
        <f t="shared" si="2"/>
        <v>553908.03</v>
      </c>
      <c r="T9" s="7"/>
      <c r="U9" s="7"/>
      <c r="V9" s="7"/>
      <c r="W9" s="7"/>
      <c r="X9" s="7"/>
      <c r="Y9" s="7"/>
      <c r="Z9" s="7"/>
      <c r="AA9" s="7"/>
    </row>
    <row r="10" spans="1:27" s="8" customFormat="1" ht="18.600000000000001" customHeight="1" outlineLevel="1">
      <c r="A10" s="4" t="s">
        <v>11</v>
      </c>
      <c r="B10" s="5" t="s">
        <v>12</v>
      </c>
      <c r="C10" s="4" t="s">
        <v>11</v>
      </c>
      <c r="D10" s="4"/>
      <c r="E10" s="4"/>
      <c r="F10" s="6"/>
      <c r="G10" s="4"/>
      <c r="H10" s="4"/>
      <c r="I10" s="4"/>
      <c r="J10" s="4"/>
      <c r="K10" s="4"/>
      <c r="L10" s="4"/>
      <c r="M10" s="4"/>
      <c r="N10" s="4"/>
      <c r="O10" s="7">
        <v>0</v>
      </c>
      <c r="P10" s="53">
        <v>4403</v>
      </c>
      <c r="Q10" s="53">
        <v>0</v>
      </c>
      <c r="R10" s="51">
        <f t="shared" si="1"/>
        <v>0</v>
      </c>
      <c r="S10" s="53">
        <v>4403</v>
      </c>
      <c r="T10" s="7">
        <v>4403</v>
      </c>
      <c r="U10" s="7">
        <v>4403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3910.96</v>
      </c>
    </row>
    <row r="11" spans="1:27" ht="19.2" customHeight="1" outlineLevel="3">
      <c r="A11" s="9" t="s">
        <v>13</v>
      </c>
      <c r="B11" s="10" t="s">
        <v>14</v>
      </c>
      <c r="C11" s="9" t="s">
        <v>13</v>
      </c>
      <c r="D11" s="9"/>
      <c r="E11" s="9"/>
      <c r="F11" s="11"/>
      <c r="G11" s="9"/>
      <c r="H11" s="9"/>
      <c r="I11" s="9"/>
      <c r="J11" s="9"/>
      <c r="K11" s="9"/>
      <c r="L11" s="9"/>
      <c r="M11" s="9"/>
      <c r="N11" s="9"/>
      <c r="O11" s="12">
        <v>0</v>
      </c>
      <c r="P11" s="54">
        <v>4403</v>
      </c>
      <c r="Q11" s="54">
        <v>0</v>
      </c>
      <c r="R11" s="52">
        <f t="shared" si="1"/>
        <v>0</v>
      </c>
      <c r="S11" s="54">
        <v>4403</v>
      </c>
      <c r="T11" s="12">
        <v>4403</v>
      </c>
      <c r="U11" s="12">
        <v>4403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3910.96</v>
      </c>
    </row>
    <row r="12" spans="1:27" s="8" customFormat="1" ht="23.4" customHeight="1" outlineLevel="1">
      <c r="A12" s="4" t="s">
        <v>15</v>
      </c>
      <c r="B12" s="5" t="s">
        <v>16</v>
      </c>
      <c r="C12" s="4" t="s">
        <v>15</v>
      </c>
      <c r="D12" s="4"/>
      <c r="E12" s="4"/>
      <c r="F12" s="6"/>
      <c r="G12" s="4"/>
      <c r="H12" s="4"/>
      <c r="I12" s="4"/>
      <c r="J12" s="4"/>
      <c r="K12" s="4"/>
      <c r="L12" s="4"/>
      <c r="M12" s="4"/>
      <c r="N12" s="4"/>
      <c r="O12" s="7">
        <v>0</v>
      </c>
      <c r="P12" s="53">
        <v>42000</v>
      </c>
      <c r="Q12" s="53">
        <v>85398.65</v>
      </c>
      <c r="R12" s="51">
        <f t="shared" si="1"/>
        <v>85398.65</v>
      </c>
      <c r="S12" s="53">
        <v>127398.65</v>
      </c>
      <c r="T12" s="7">
        <v>127398.65</v>
      </c>
      <c r="U12" s="7">
        <v>127398.65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110508.45</v>
      </c>
    </row>
    <row r="13" spans="1:27" ht="33.6" customHeight="1" outlineLevel="3">
      <c r="A13" s="9" t="s">
        <v>17</v>
      </c>
      <c r="B13" s="10" t="s">
        <v>18</v>
      </c>
      <c r="C13" s="9" t="s">
        <v>17</v>
      </c>
      <c r="D13" s="9"/>
      <c r="E13" s="9"/>
      <c r="F13" s="11"/>
      <c r="G13" s="9"/>
      <c r="H13" s="9"/>
      <c r="I13" s="9"/>
      <c r="J13" s="9"/>
      <c r="K13" s="9"/>
      <c r="L13" s="9"/>
      <c r="M13" s="9"/>
      <c r="N13" s="9"/>
      <c r="O13" s="12">
        <v>0</v>
      </c>
      <c r="P13" s="54">
        <v>42000</v>
      </c>
      <c r="Q13" s="54">
        <v>-24166.46</v>
      </c>
      <c r="R13" s="52">
        <f t="shared" si="1"/>
        <v>-24166.46</v>
      </c>
      <c r="S13" s="54">
        <v>17833.54</v>
      </c>
      <c r="T13" s="12">
        <v>17833.54</v>
      </c>
      <c r="U13" s="12">
        <v>17833.54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943.34</v>
      </c>
    </row>
    <row r="14" spans="1:27" ht="19.2" customHeight="1" outlineLevel="3">
      <c r="A14" s="9" t="s">
        <v>39</v>
      </c>
      <c r="B14" s="10" t="s">
        <v>40</v>
      </c>
      <c r="C14" s="9" t="s">
        <v>39</v>
      </c>
      <c r="D14" s="9"/>
      <c r="E14" s="9"/>
      <c r="F14" s="11"/>
      <c r="G14" s="9"/>
      <c r="H14" s="9"/>
      <c r="I14" s="9"/>
      <c r="J14" s="9"/>
      <c r="K14" s="9"/>
      <c r="L14" s="9"/>
      <c r="M14" s="9"/>
      <c r="N14" s="9"/>
      <c r="O14" s="12">
        <v>0</v>
      </c>
      <c r="P14" s="54">
        <v>0</v>
      </c>
      <c r="Q14" s="54">
        <v>109328.7</v>
      </c>
      <c r="R14" s="52">
        <f t="shared" si="1"/>
        <v>109328.7</v>
      </c>
      <c r="S14" s="54">
        <v>109328.7</v>
      </c>
      <c r="T14" s="12">
        <v>109328.7</v>
      </c>
      <c r="U14" s="12">
        <v>109328.7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109328.7</v>
      </c>
    </row>
    <row r="15" spans="1:27" ht="20.399999999999999" customHeight="1" outlineLevel="3">
      <c r="A15" s="9" t="s">
        <v>19</v>
      </c>
      <c r="B15" s="10" t="s">
        <v>45</v>
      </c>
      <c r="C15" s="9" t="s">
        <v>19</v>
      </c>
      <c r="D15" s="9"/>
      <c r="E15" s="9"/>
      <c r="F15" s="11"/>
      <c r="G15" s="9"/>
      <c r="H15" s="9"/>
      <c r="I15" s="9"/>
      <c r="J15" s="9"/>
      <c r="K15" s="9"/>
      <c r="L15" s="9"/>
      <c r="M15" s="9"/>
      <c r="N15" s="9"/>
      <c r="O15" s="12">
        <v>0</v>
      </c>
      <c r="P15" s="54">
        <v>0</v>
      </c>
      <c r="Q15" s="54">
        <v>236.41</v>
      </c>
      <c r="R15" s="52">
        <f t="shared" si="1"/>
        <v>236.41</v>
      </c>
      <c r="S15" s="54">
        <v>236.41</v>
      </c>
      <c r="T15" s="12">
        <v>236.41</v>
      </c>
      <c r="U15" s="12">
        <v>236.41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236.41</v>
      </c>
    </row>
    <row r="16" spans="1:27" s="8" customFormat="1" outlineLevel="1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7">
        <v>0</v>
      </c>
      <c r="P16" s="53">
        <v>351330</v>
      </c>
      <c r="Q16" s="53">
        <v>70276.38</v>
      </c>
      <c r="R16" s="51">
        <f t="shared" si="1"/>
        <v>70276.38</v>
      </c>
      <c r="S16" s="53">
        <v>421606.38</v>
      </c>
      <c r="T16" s="7">
        <v>421606.38</v>
      </c>
      <c r="U16" s="7">
        <v>421606.38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425265.33</v>
      </c>
    </row>
    <row r="17" spans="1:27" ht="16.8" customHeight="1" outlineLevel="3">
      <c r="A17" s="9" t="s">
        <v>22</v>
      </c>
      <c r="B17" s="10" t="s">
        <v>23</v>
      </c>
      <c r="C17" s="9" t="s">
        <v>22</v>
      </c>
      <c r="D17" s="9"/>
      <c r="E17" s="9"/>
      <c r="F17" s="11"/>
      <c r="G17" s="9"/>
      <c r="H17" s="9"/>
      <c r="I17" s="9"/>
      <c r="J17" s="9"/>
      <c r="K17" s="9"/>
      <c r="L17" s="9"/>
      <c r="M17" s="9"/>
      <c r="N17" s="9"/>
      <c r="O17" s="12">
        <v>0</v>
      </c>
      <c r="P17" s="54">
        <v>50000</v>
      </c>
      <c r="Q17" s="54">
        <v>50198.94</v>
      </c>
      <c r="R17" s="52">
        <f t="shared" si="1"/>
        <v>50198.94</v>
      </c>
      <c r="S17" s="54">
        <v>100198.94</v>
      </c>
      <c r="T17" s="12">
        <v>100198.94</v>
      </c>
      <c r="U17" s="12">
        <v>100198.94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101281.2</v>
      </c>
    </row>
    <row r="18" spans="1:27" ht="17.399999999999999" customHeight="1" outlineLevel="4">
      <c r="A18" s="9" t="s">
        <v>24</v>
      </c>
      <c r="B18" s="10" t="s">
        <v>25</v>
      </c>
      <c r="C18" s="9" t="s">
        <v>24</v>
      </c>
      <c r="D18" s="9"/>
      <c r="E18" s="9"/>
      <c r="F18" s="11"/>
      <c r="G18" s="9"/>
      <c r="H18" s="9"/>
      <c r="I18" s="9"/>
      <c r="J18" s="9"/>
      <c r="K18" s="9"/>
      <c r="L18" s="9"/>
      <c r="M18" s="9"/>
      <c r="N18" s="9"/>
      <c r="O18" s="12">
        <v>0</v>
      </c>
      <c r="P18" s="54">
        <v>101330</v>
      </c>
      <c r="Q18" s="54">
        <v>0</v>
      </c>
      <c r="R18" s="52">
        <f t="shared" si="1"/>
        <v>0</v>
      </c>
      <c r="S18" s="54">
        <v>101330</v>
      </c>
      <c r="T18" s="12">
        <v>101330</v>
      </c>
      <c r="U18" s="12">
        <v>101330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100369</v>
      </c>
    </row>
    <row r="19" spans="1:27" ht="17.399999999999999" customHeight="1" outlineLevel="4">
      <c r="A19" s="9" t="s">
        <v>26</v>
      </c>
      <c r="B19" s="10" t="s">
        <v>27</v>
      </c>
      <c r="C19" s="9" t="s">
        <v>26</v>
      </c>
      <c r="D19" s="9"/>
      <c r="E19" s="9"/>
      <c r="F19" s="11"/>
      <c r="G19" s="9"/>
      <c r="H19" s="9"/>
      <c r="I19" s="9"/>
      <c r="J19" s="9"/>
      <c r="K19" s="9"/>
      <c r="L19" s="9"/>
      <c r="M19" s="9"/>
      <c r="N19" s="9"/>
      <c r="O19" s="12">
        <v>0</v>
      </c>
      <c r="P19" s="54">
        <v>200000</v>
      </c>
      <c r="Q19" s="54">
        <v>20077.439999999999</v>
      </c>
      <c r="R19" s="52">
        <f t="shared" si="1"/>
        <v>20077.440000000002</v>
      </c>
      <c r="S19" s="54">
        <v>220077.44</v>
      </c>
      <c r="T19" s="12">
        <v>220077.44</v>
      </c>
      <c r="U19" s="12">
        <v>220077.44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223615.13</v>
      </c>
    </row>
    <row r="20" spans="1:27" s="8" customFormat="1" ht="18" customHeight="1" outlineLevel="1">
      <c r="A20" s="4" t="s">
        <v>41</v>
      </c>
      <c r="B20" s="5" t="s">
        <v>42</v>
      </c>
      <c r="C20" s="4" t="s">
        <v>41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53">
        <v>500</v>
      </c>
      <c r="Q20" s="53">
        <v>0</v>
      </c>
      <c r="R20" s="51">
        <f t="shared" si="1"/>
        <v>0</v>
      </c>
      <c r="S20" s="53">
        <v>500</v>
      </c>
      <c r="T20" s="7">
        <v>500</v>
      </c>
      <c r="U20" s="7">
        <v>500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</row>
    <row r="21" spans="1:27" s="8" customFormat="1" ht="24" customHeight="1" outlineLevel="1">
      <c r="A21" s="4"/>
      <c r="B21" s="5" t="s">
        <v>50</v>
      </c>
      <c r="C21" s="4"/>
      <c r="D21" s="4"/>
      <c r="E21" s="4"/>
      <c r="F21" s="6"/>
      <c r="G21" s="4"/>
      <c r="H21" s="4"/>
      <c r="I21" s="4"/>
      <c r="J21" s="4"/>
      <c r="K21" s="4"/>
      <c r="L21" s="4"/>
      <c r="M21" s="4"/>
      <c r="N21" s="4"/>
      <c r="O21" s="7"/>
      <c r="P21" s="53">
        <f>P22+P24+P25</f>
        <v>45900</v>
      </c>
      <c r="Q21" s="53">
        <f t="shared" ref="Q21:S21" si="3">Q22+Q24+Q25</f>
        <v>-10000</v>
      </c>
      <c r="R21" s="51">
        <f t="shared" si="1"/>
        <v>-10000</v>
      </c>
      <c r="S21" s="53">
        <f t="shared" si="3"/>
        <v>35900</v>
      </c>
      <c r="T21" s="7"/>
      <c r="U21" s="7"/>
      <c r="V21" s="7"/>
      <c r="W21" s="7"/>
      <c r="X21" s="7"/>
      <c r="Y21" s="7"/>
      <c r="Z21" s="7"/>
      <c r="AA21" s="7"/>
    </row>
    <row r="22" spans="1:27" s="8" customFormat="1" ht="52.8" outlineLevel="1">
      <c r="A22" s="4" t="s">
        <v>28</v>
      </c>
      <c r="B22" s="5" t="s">
        <v>29</v>
      </c>
      <c r="C22" s="4" t="s">
        <v>28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7">
        <v>0</v>
      </c>
      <c r="P22" s="53">
        <v>35400</v>
      </c>
      <c r="Q22" s="53">
        <v>0</v>
      </c>
      <c r="R22" s="51">
        <f t="shared" si="1"/>
        <v>0</v>
      </c>
      <c r="S22" s="53">
        <v>35400</v>
      </c>
      <c r="T22" s="7">
        <v>35400</v>
      </c>
      <c r="U22" s="7">
        <v>35400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35000</v>
      </c>
    </row>
    <row r="23" spans="1:27" ht="79.2" outlineLevel="4">
      <c r="A23" s="9" t="s">
        <v>43</v>
      </c>
      <c r="B23" s="10" t="s">
        <v>44</v>
      </c>
      <c r="C23" s="9" t="s">
        <v>43</v>
      </c>
      <c r="D23" s="9"/>
      <c r="E23" s="9"/>
      <c r="F23" s="11"/>
      <c r="G23" s="9"/>
      <c r="H23" s="9"/>
      <c r="I23" s="9"/>
      <c r="J23" s="9"/>
      <c r="K23" s="9"/>
      <c r="L23" s="9"/>
      <c r="M23" s="9"/>
      <c r="N23" s="9"/>
      <c r="O23" s="12">
        <v>0</v>
      </c>
      <c r="P23" s="54">
        <v>35400</v>
      </c>
      <c r="Q23" s="54">
        <v>0</v>
      </c>
      <c r="R23" s="52">
        <f t="shared" si="1"/>
        <v>0</v>
      </c>
      <c r="S23" s="54">
        <v>35400</v>
      </c>
      <c r="T23" s="12">
        <v>35400</v>
      </c>
      <c r="U23" s="12">
        <v>35400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35000</v>
      </c>
    </row>
    <row r="24" spans="1:27" s="8" customFormat="1" ht="26.4" outlineLevel="1">
      <c r="A24" s="4" t="s">
        <v>30</v>
      </c>
      <c r="B24" s="5" t="s">
        <v>31</v>
      </c>
      <c r="C24" s="4" t="s">
        <v>30</v>
      </c>
      <c r="D24" s="4"/>
      <c r="E24" s="4"/>
      <c r="F24" s="6"/>
      <c r="G24" s="4"/>
      <c r="H24" s="4"/>
      <c r="I24" s="4"/>
      <c r="J24" s="4"/>
      <c r="K24" s="4"/>
      <c r="L24" s="4"/>
      <c r="M24" s="4"/>
      <c r="N24" s="4"/>
      <c r="O24" s="7">
        <v>0</v>
      </c>
      <c r="P24" s="53">
        <v>500</v>
      </c>
      <c r="Q24" s="53">
        <v>0</v>
      </c>
      <c r="R24" s="51">
        <f t="shared" si="1"/>
        <v>0</v>
      </c>
      <c r="S24" s="53">
        <v>500</v>
      </c>
      <c r="T24" s="7">
        <v>500</v>
      </c>
      <c r="U24" s="7">
        <v>500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</row>
    <row r="25" spans="1:27" s="8" customFormat="1" outlineLevel="1">
      <c r="A25" s="4" t="s">
        <v>32</v>
      </c>
      <c r="B25" s="5" t="s">
        <v>33</v>
      </c>
      <c r="C25" s="4" t="s">
        <v>32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7">
        <v>0</v>
      </c>
      <c r="P25" s="53">
        <v>10000</v>
      </c>
      <c r="Q25" s="53">
        <v>-10000</v>
      </c>
      <c r="R25" s="51">
        <f t="shared" si="1"/>
        <v>-10000</v>
      </c>
      <c r="S25" s="53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</row>
    <row r="26" spans="1:27" ht="22.8" customHeight="1" outlineLevel="3">
      <c r="A26" s="9" t="s">
        <v>34</v>
      </c>
      <c r="B26" s="10" t="s">
        <v>35</v>
      </c>
      <c r="C26" s="9" t="s">
        <v>34</v>
      </c>
      <c r="D26" s="9"/>
      <c r="E26" s="9"/>
      <c r="F26" s="11"/>
      <c r="G26" s="9"/>
      <c r="H26" s="9"/>
      <c r="I26" s="9"/>
      <c r="J26" s="9"/>
      <c r="K26" s="9"/>
      <c r="L26" s="9"/>
      <c r="M26" s="9"/>
      <c r="N26" s="9"/>
      <c r="O26" s="12">
        <v>0</v>
      </c>
      <c r="P26" s="54">
        <v>10000</v>
      </c>
      <c r="Q26" s="54">
        <v>-10000</v>
      </c>
      <c r="R26" s="52">
        <f t="shared" si="1"/>
        <v>-10000</v>
      </c>
      <c r="S26" s="54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</row>
    <row r="27" spans="1:27" s="8" customFormat="1">
      <c r="A27" s="4" t="s">
        <v>36</v>
      </c>
      <c r="B27" s="5" t="s">
        <v>37</v>
      </c>
      <c r="C27" s="4" t="s">
        <v>36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7">
        <v>0</v>
      </c>
      <c r="P27" s="53">
        <v>3140604</v>
      </c>
      <c r="Q27" s="53">
        <v>613210.74</v>
      </c>
      <c r="R27" s="51">
        <f t="shared" si="1"/>
        <v>613210.74000000022</v>
      </c>
      <c r="S27" s="53">
        <v>3753814.74</v>
      </c>
      <c r="T27" s="7">
        <v>3753814.74</v>
      </c>
      <c r="U27" s="7">
        <v>3753814.74</v>
      </c>
      <c r="V27" s="7">
        <v>0</v>
      </c>
      <c r="W27" s="7">
        <v>0</v>
      </c>
      <c r="X27" s="7">
        <v>0</v>
      </c>
      <c r="Y27" s="7">
        <v>0</v>
      </c>
      <c r="Z27" s="7">
        <v>493.16</v>
      </c>
      <c r="AA27" s="7">
        <v>3675746.35</v>
      </c>
    </row>
    <row r="28" spans="1:27" s="8" customFormat="1" ht="12.75" customHeight="1">
      <c r="A28" s="27" t="s">
        <v>38</v>
      </c>
      <c r="B28" s="28"/>
      <c r="C28" s="28"/>
      <c r="D28" s="28"/>
      <c r="E28" s="28"/>
      <c r="F28" s="28"/>
      <c r="G28" s="28"/>
      <c r="H28" s="28"/>
      <c r="I28" s="13"/>
      <c r="J28" s="13"/>
      <c r="K28" s="13"/>
      <c r="L28" s="13"/>
      <c r="M28" s="13"/>
      <c r="N28" s="13"/>
      <c r="O28" s="14">
        <v>0</v>
      </c>
      <c r="P28" s="55">
        <v>3584737</v>
      </c>
      <c r="Q28" s="55">
        <v>758885.77</v>
      </c>
      <c r="R28" s="51">
        <f t="shared" si="1"/>
        <v>758885.76999999955</v>
      </c>
      <c r="S28" s="55">
        <v>4343622.7699999996</v>
      </c>
      <c r="T28" s="14">
        <v>4343622.7699999996</v>
      </c>
      <c r="U28" s="14">
        <v>4343622.7699999996</v>
      </c>
      <c r="V28" s="14">
        <v>0</v>
      </c>
      <c r="W28" s="14">
        <v>0</v>
      </c>
      <c r="X28" s="14">
        <v>0</v>
      </c>
      <c r="Y28" s="14">
        <v>0</v>
      </c>
      <c r="Z28" s="14">
        <v>493.16</v>
      </c>
      <c r="AA28" s="14">
        <v>4250431.09</v>
      </c>
    </row>
    <row r="29" spans="1:27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>
      <c r="A30" s="2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</sheetData>
  <mergeCells count="27">
    <mergeCell ref="A2:AA2"/>
    <mergeCell ref="Z5:AA5"/>
    <mergeCell ref="V5:V6"/>
    <mergeCell ref="U5:U6"/>
    <mergeCell ref="W5:W6"/>
    <mergeCell ref="X5:X6"/>
    <mergeCell ref="Y5:Y6"/>
    <mergeCell ref="T5:T6"/>
    <mergeCell ref="A3:AA3"/>
    <mergeCell ref="A4:AA4"/>
    <mergeCell ref="R5:R6"/>
    <mergeCell ref="A30:AA30"/>
    <mergeCell ref="A28:H28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O5:O6"/>
    <mergeCell ref="P5:P6"/>
    <mergeCell ref="Q5:Q6"/>
    <mergeCell ref="S5:S6"/>
  </mergeCells>
  <pageMargins left="0.39370078740157483" right="0.39370078740157483" top="0.59055118110236227" bottom="0.59055118110236227" header="0.39370078740157483" footer="0.39370078740157483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18.02.2019 16:09:02)&lt;/VariantName&gt;&#10;  &lt;VariantLink&gt;58857540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077E31-C551-4DD9-BD25-C7CE2F9B6F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2021-01-26T06:16:26Z</cp:lastPrinted>
  <dcterms:created xsi:type="dcterms:W3CDTF">2021-01-18T11:35:45Z</dcterms:created>
  <dcterms:modified xsi:type="dcterms:W3CDTF">2021-01-26T06:16:59Z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16_09_02)(5).xlsx</vt:lpwstr>
  </property>
  <property fmtid="{D5CDD505-2E9C-101B-9397-08002B2CF9AE}" pid="3" name="Название отчета">
    <vt:lpwstr>Вариант (новый от 18.02.2019 16_09_02)(5).xlsx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