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32" yWindow="552" windowWidth="22716" windowHeight="8676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44525"/>
</workbook>
</file>

<file path=xl/calcChain.xml><?xml version="1.0" encoding="utf-8"?>
<calcChain xmlns="http://schemas.openxmlformats.org/spreadsheetml/2006/main">
  <c r="AA23" i="2" l="1"/>
  <c r="AA21" i="2"/>
  <c r="AA17" i="2"/>
  <c r="AA15" i="2"/>
  <c r="AA13" i="2"/>
  <c r="AA7" i="2"/>
  <c r="AA31" i="2" s="1"/>
  <c r="AA2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7" i="2"/>
</calcChain>
</file>

<file path=xl/sharedStrings.xml><?xml version="1.0" encoding="utf-8"?>
<sst xmlns="http://schemas.openxmlformats.org/spreadsheetml/2006/main" count="84" uniqueCount="58">
  <si>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</si>
  <si>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</si>
  <si>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</si>
  <si>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</si>
  <si>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</si>
  <si>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</si>
  <si>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</si>
  <si>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</si>
  <si>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</si>
  <si>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</si>
  <si>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</si>
  <si>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</si>
  <si>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</si>
  <si>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</si>
  <si>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</si>
  <si>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</si>
  <si>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</si>
  <si>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</si>
  <si>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</si>
  <si>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</si>
  <si>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</si>
  <si>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</si>
  <si>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</si>
  <si>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</si>
  <si>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</si>
  <si>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</si>
  <si>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</si>
  <si>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</si>
  <si>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</si>
  <si>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</si>
  <si>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</si>
  <si>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</si>
  <si>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</si>
  <si>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</si>
  <si>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</si>
  <si>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</si>
  <si>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</si>
  <si>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</si>
  <si>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</si>
  <si>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</si>
  <si>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</si>
  <si>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</si>
  <si>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</si>
  <si>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</si>
  <si>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</si>
  <si>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</si>
  <si>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</si>
  <si>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</si>
  <si>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</si>
  <si>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</si>
  <si>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</si>
  <si>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</si>
  <si>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Оценка ожидаемого исполнения бюджета муниципального образования сельское поселение "Деревня Плоское" на 2020 год в разрезе функциональной классификации расходов</t>
  </si>
  <si>
    <t>Раздел, подраздел</t>
  </si>
  <si>
    <t>Уточненный план на 2020 год</t>
  </si>
  <si>
    <t>Ожидаемое исполнение 2020 года</t>
  </si>
  <si>
    <t>Прогноз на 2020 год</t>
  </si>
  <si>
    <t>Исполнение на 01.11.2020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</si>
</sst>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0">
    <xf numFmtId="0" fontId="0" fillId="0" borderId="0" xfId="0"/>
    <xf numFmtId="0" fontId="5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8" fillId="0" borderId="2" xfId="30" applyNumberFormat="1" applyFont="1" applyFill="1" applyProtection="1">
      <alignment vertical="top" wrapText="1"/>
    </xf>
    <xf numFmtId="1" fontId="7" fillId="0" borderId="2" xfId="31" applyNumberFormat="1" applyFont="1" applyFill="1" applyProtection="1">
      <alignment horizontal="center" vertical="top" shrinkToFit="1"/>
    </xf>
    <xf numFmtId="4" fontId="8" fillId="0" borderId="2" xfId="32" applyNumberFormat="1" applyFont="1" applyFill="1" applyProtection="1">
      <alignment horizontal="right" vertical="top" shrinkToFit="1"/>
    </xf>
    <xf numFmtId="10" fontId="8" fillId="0" borderId="2" xfId="33" applyNumberFormat="1" applyFont="1" applyFill="1" applyProtection="1">
      <alignment horizontal="right" vertical="top" shrinkToFit="1"/>
    </xf>
    <xf numFmtId="4" fontId="8" fillId="0" borderId="2" xfId="35" applyNumberFormat="1" applyFont="1" applyFill="1" applyProtection="1">
      <alignment horizontal="right" vertical="top" shrinkToFit="1"/>
    </xf>
    <xf numFmtId="10" fontId="8" fillId="0" borderId="2" xfId="36" applyNumberFormat="1" applyFont="1" applyFill="1" applyProtection="1">
      <alignment horizontal="right" vertical="top" shrinkToFit="1"/>
    </xf>
    <xf numFmtId="0" fontId="7" fillId="0" borderId="1" xfId="37" applyNumberFormat="1" applyFont="1" applyFill="1" applyProtection="1">
      <alignment horizontal="left" wrapText="1"/>
    </xf>
    <xf numFmtId="0" fontId="8" fillId="0" borderId="1" xfId="2" applyNumberFormat="1" applyFont="1" applyFill="1" applyProtection="1"/>
    <xf numFmtId="0" fontId="9" fillId="0" borderId="0" xfId="0" applyFont="1" applyFill="1" applyProtection="1">
      <protection locked="0"/>
    </xf>
    <xf numFmtId="1" fontId="8" fillId="0" borderId="2" xfId="31" applyNumberFormat="1" applyFont="1" applyFill="1" applyProtection="1">
      <alignment horizontal="center" vertical="top" shrinkToFit="1"/>
    </xf>
    <xf numFmtId="0" fontId="7" fillId="0" borderId="1" xfId="3" applyNumberFormat="1" applyFont="1" applyFill="1" applyProtection="1">
      <alignment horizontal="center" wrapText="1"/>
    </xf>
    <xf numFmtId="0" fontId="7" fillId="0" borderId="1" xfId="4" applyNumberFormat="1" applyFont="1" applyFill="1" applyProtection="1">
      <alignment horizontal="center"/>
    </xf>
    <xf numFmtId="0" fontId="7" fillId="0" borderId="2" xfId="30" applyNumberFormat="1" applyFont="1" applyFill="1" applyProtection="1">
      <alignment vertical="top" wrapText="1"/>
    </xf>
    <xf numFmtId="4" fontId="7" fillId="0" borderId="2" xfId="32" applyNumberFormat="1" applyFont="1" applyFill="1" applyProtection="1">
      <alignment horizontal="right" vertical="top" shrinkToFit="1"/>
    </xf>
    <xf numFmtId="10" fontId="7" fillId="0" borderId="2" xfId="33" applyNumberFormat="1" applyFont="1" applyFill="1" applyProtection="1">
      <alignment horizontal="right" vertical="top" shrinkToFi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1" xfId="2" applyNumberFormat="1" applyFont="1" applyFill="1" applyProtection="1"/>
    <xf numFmtId="0" fontId="10" fillId="0" borderId="0" xfId="0" applyFont="1" applyFill="1" applyProtection="1">
      <protection locked="0"/>
    </xf>
    <xf numFmtId="0" fontId="6" fillId="0" borderId="2" xfId="17" applyNumberFormat="1" applyFont="1" applyFill="1" applyProtection="1">
      <alignment horizontal="center" vertical="center" wrapText="1"/>
    </xf>
    <xf numFmtId="0" fontId="6" fillId="0" borderId="2" xfId="17" applyFont="1" applyFill="1">
      <alignment horizontal="center" vertical="center" wrapText="1"/>
    </xf>
    <xf numFmtId="0" fontId="7" fillId="0" borderId="1" xfId="37" applyNumberFormat="1" applyFont="1" applyFill="1" applyProtection="1">
      <alignment horizontal="left" wrapText="1"/>
    </xf>
    <xf numFmtId="0" fontId="7" fillId="0" borderId="1" xfId="37" applyFont="1" applyFill="1">
      <alignment horizontal="left" wrapText="1"/>
    </xf>
    <xf numFmtId="0" fontId="8" fillId="0" borderId="2" xfId="34" applyNumberFormat="1" applyFont="1" applyFill="1" applyProtection="1">
      <alignment horizontal="left"/>
    </xf>
    <xf numFmtId="0" fontId="8" fillId="0" borderId="2" xfId="34" applyFont="1" applyFill="1">
      <alignment horizontal="left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6" fillId="0" borderId="2" xfId="27" applyNumberFormat="1" applyFont="1" applyFill="1" applyProtection="1">
      <alignment horizontal="center" vertical="center" wrapText="1"/>
    </xf>
    <xf numFmtId="0" fontId="6" fillId="0" borderId="2" xfId="27" applyFont="1" applyFill="1">
      <alignment horizontal="center" vertical="center" wrapText="1"/>
    </xf>
    <xf numFmtId="0" fontId="6" fillId="0" borderId="2" xfId="28" applyNumberFormat="1" applyFont="1" applyFill="1" applyProtection="1">
      <alignment horizontal="center" vertical="center" wrapText="1"/>
    </xf>
    <xf numFmtId="0" fontId="6" fillId="0" borderId="2" xfId="28" applyFont="1" applyFill="1">
      <alignment horizontal="center" vertical="center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19" applyFont="1" applyFill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6" fillId="5" borderId="2" xfId="29" applyNumberFormat="1" applyFont="1" applyFill="1" applyProtection="1">
      <alignment horizontal="center" vertical="center" wrapText="1"/>
    </xf>
    <xf numFmtId="0" fontId="6" fillId="5" borderId="2" xfId="29" applyFont="1" applyFill="1">
      <alignment horizontal="center" vertical="center" wrapText="1"/>
    </xf>
    <xf numFmtId="0" fontId="6" fillId="5" borderId="2" xfId="8" applyNumberFormat="1" applyFont="1" applyFill="1" applyProtection="1">
      <alignment horizontal="center" vertical="center" wrapText="1"/>
    </xf>
    <xf numFmtId="0" fontId="6" fillId="5" borderId="2" xfId="8" applyFont="1" applyFill="1">
      <alignment horizontal="center" vertical="center" wrapText="1"/>
    </xf>
    <xf numFmtId="0" fontId="6" fillId="0" borderId="2" xfId="13" applyNumberFormat="1" applyFont="1" applyFill="1" applyProtection="1">
      <alignment horizontal="center" vertical="center" wrapText="1"/>
    </xf>
    <xf numFmtId="0" fontId="6" fillId="0" borderId="2" xfId="13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8" fillId="5" borderId="1" xfId="3" applyNumberFormat="1" applyFont="1" applyFill="1" applyAlignment="1" applyProtection="1">
      <alignment horizontal="center" vertical="center" wrapText="1"/>
    </xf>
    <xf numFmtId="0" fontId="8" fillId="5" borderId="1" xfId="3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2" xfId="14" applyNumberFormat="1" applyFont="1" applyFill="1" applyProtection="1">
      <alignment horizontal="center" vertical="center" wrapText="1"/>
    </xf>
    <xf numFmtId="0" fontId="6" fillId="0" borderId="2" xfId="14" applyFont="1" applyFill="1">
      <alignment horizontal="center" vertical="center" wrapText="1"/>
    </xf>
    <xf numFmtId="0" fontId="6" fillId="0" borderId="2" xfId="15" applyNumberFormat="1" applyFont="1" applyFill="1" applyProtection="1">
      <alignment horizontal="center" vertical="center" wrapText="1"/>
    </xf>
    <xf numFmtId="0" fontId="6" fillId="0" borderId="2" xfId="15" applyFont="1" applyFill="1">
      <alignment horizontal="center" vertical="center" wrapText="1"/>
    </xf>
    <xf numFmtId="0" fontId="6" fillId="0" borderId="2" xfId="16" applyNumberFormat="1" applyFont="1" applyFill="1" applyProtection="1">
      <alignment horizontal="center" vertical="center" wrapText="1"/>
    </xf>
    <xf numFmtId="0" fontId="6" fillId="0" borderId="2" xfId="16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3"/>
  <sheetViews>
    <sheetView showGridLines="0" tabSelected="1" zoomScaleNormal="100" zoomScaleSheetLayoutView="100" workbookViewId="0">
      <selection activeCell="A2" sqref="A2:AC3"/>
    </sheetView>
  </sheetViews>
  <sheetFormatPr defaultRowHeight="13.8" outlineLevelRow="1" x14ac:dyDescent="0.25"/>
  <cols>
    <col min="1" max="1" width="42.6640625" style="1" customWidth="1"/>
    <col min="2" max="2" width="10" style="1" customWidth="1"/>
    <col min="3" max="6" width="8.88671875" style="1" hidden="1"/>
    <col min="7" max="7" width="8.88671875" style="1" hidden="1" customWidth="1"/>
    <col min="8" max="8" width="14.33203125" style="1" customWidth="1"/>
    <col min="9" max="23" width="8.88671875" style="1" hidden="1"/>
    <col min="24" max="25" width="12.44140625" style="1" customWidth="1"/>
    <col min="26" max="26" width="0.6640625" style="1" hidden="1" customWidth="1"/>
    <col min="27" max="27" width="12.77734375" style="1" customWidth="1"/>
    <col min="28" max="31" width="8.88671875" style="1" hidden="1"/>
    <col min="32" max="32" width="8.88671875" style="1" customWidth="1"/>
    <col min="33" max="16384" width="8.88671875" style="1"/>
  </cols>
  <sheetData>
    <row r="1" spans="1:32" x14ac:dyDescent="0.25">
      <c r="A1" s="49"/>
      <c r="B1" s="50"/>
      <c r="C1" s="50"/>
      <c r="D1" s="50"/>
      <c r="E1" s="50"/>
      <c r="F1" s="50"/>
      <c r="G1" s="50"/>
      <c r="H1" s="50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4.55" customHeight="1" x14ac:dyDescent="0.25">
      <c r="A2" s="61" t="s">
        <v>52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3"/>
      <c r="Z2" s="63"/>
      <c r="AA2" s="63"/>
      <c r="AB2" s="63"/>
      <c r="AC2" s="63"/>
      <c r="AD2" s="2"/>
      <c r="AE2" s="2"/>
      <c r="AF2" s="2"/>
    </row>
    <row r="3" spans="1:32" ht="21.6" customHeight="1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13"/>
      <c r="AE3" s="14"/>
      <c r="AF3" s="2"/>
    </row>
    <row r="4" spans="1:32" ht="22.8" customHeight="1" x14ac:dyDescent="0.25">
      <c r="A4" s="51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2"/>
    </row>
    <row r="5" spans="1:32" s="20" customFormat="1" ht="26.25" customHeight="1" x14ac:dyDescent="0.25">
      <c r="A5" s="45" t="s">
        <v>1</v>
      </c>
      <c r="B5" s="55" t="s">
        <v>53</v>
      </c>
      <c r="C5" s="57" t="s">
        <v>2</v>
      </c>
      <c r="D5" s="64" t="s">
        <v>2</v>
      </c>
      <c r="E5" s="66" t="s">
        <v>2</v>
      </c>
      <c r="F5" s="68" t="s">
        <v>2</v>
      </c>
      <c r="G5" s="21" t="s">
        <v>2</v>
      </c>
      <c r="H5" s="47" t="s">
        <v>54</v>
      </c>
      <c r="I5" s="59" t="s">
        <v>2</v>
      </c>
      <c r="J5" s="27" t="s">
        <v>2</v>
      </c>
      <c r="K5" s="29" t="s">
        <v>2</v>
      </c>
      <c r="L5" s="31" t="s">
        <v>2</v>
      </c>
      <c r="M5" s="33" t="s">
        <v>2</v>
      </c>
      <c r="N5" s="35" t="s">
        <v>2</v>
      </c>
      <c r="O5" s="37" t="s">
        <v>2</v>
      </c>
      <c r="P5" s="39" t="s">
        <v>2</v>
      </c>
      <c r="Q5" s="41" t="s">
        <v>2</v>
      </c>
      <c r="R5" s="18" t="s">
        <v>2</v>
      </c>
      <c r="S5" s="43" t="s">
        <v>2</v>
      </c>
      <c r="T5" s="43" t="s">
        <v>2</v>
      </c>
      <c r="U5" s="43" t="s">
        <v>2</v>
      </c>
      <c r="V5" s="43" t="s">
        <v>2</v>
      </c>
      <c r="W5" s="18" t="s">
        <v>2</v>
      </c>
      <c r="X5" s="53" t="s">
        <v>57</v>
      </c>
      <c r="Y5" s="53" t="s">
        <v>55</v>
      </c>
      <c r="Z5" s="18" t="s">
        <v>2</v>
      </c>
      <c r="AA5" s="53" t="s">
        <v>56</v>
      </c>
      <c r="AB5" s="43" t="s">
        <v>2</v>
      </c>
      <c r="AC5" s="43" t="s">
        <v>2</v>
      </c>
      <c r="AD5" s="43" t="s">
        <v>2</v>
      </c>
      <c r="AE5" s="43" t="s">
        <v>2</v>
      </c>
      <c r="AF5" s="19"/>
    </row>
    <row r="6" spans="1:32" s="20" customFormat="1" ht="21" customHeight="1" x14ac:dyDescent="0.25">
      <c r="A6" s="46"/>
      <c r="B6" s="56"/>
      <c r="C6" s="58"/>
      <c r="D6" s="65"/>
      <c r="E6" s="67"/>
      <c r="F6" s="69"/>
      <c r="G6" s="22"/>
      <c r="H6" s="48"/>
      <c r="I6" s="60"/>
      <c r="J6" s="28"/>
      <c r="K6" s="30"/>
      <c r="L6" s="32"/>
      <c r="M6" s="34"/>
      <c r="N6" s="36"/>
      <c r="O6" s="38"/>
      <c r="P6" s="40"/>
      <c r="Q6" s="42"/>
      <c r="R6" s="18"/>
      <c r="S6" s="44"/>
      <c r="T6" s="44"/>
      <c r="U6" s="44"/>
      <c r="V6" s="44"/>
      <c r="W6" s="18"/>
      <c r="X6" s="54"/>
      <c r="Y6" s="54"/>
      <c r="Z6" s="18"/>
      <c r="AA6" s="54"/>
      <c r="AB6" s="44"/>
      <c r="AC6" s="44"/>
      <c r="AD6" s="44"/>
      <c r="AE6" s="44"/>
      <c r="AF6" s="19"/>
    </row>
    <row r="7" spans="1:32" s="11" customFormat="1" ht="27.6" x14ac:dyDescent="0.25">
      <c r="A7" s="3" t="s">
        <v>3</v>
      </c>
      <c r="B7" s="12" t="s">
        <v>4</v>
      </c>
      <c r="C7" s="12"/>
      <c r="D7" s="12"/>
      <c r="E7" s="12"/>
      <c r="F7" s="12"/>
      <c r="G7" s="12"/>
      <c r="H7" s="5">
        <v>1031480.22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897885.95</v>
      </c>
      <c r="X7" s="5">
        <v>897694.43</v>
      </c>
      <c r="Y7" s="5">
        <f>H7</f>
        <v>1031480.22</v>
      </c>
      <c r="Z7" s="5"/>
      <c r="AA7" s="5">
        <f>AA8+AA9+AA10+AA11+AA12</f>
        <v>911678</v>
      </c>
      <c r="AB7" s="6">
        <v>0.87029728015530927</v>
      </c>
      <c r="AC7" s="5">
        <v>0</v>
      </c>
      <c r="AD7" s="6">
        <v>0</v>
      </c>
      <c r="AE7" s="5">
        <v>0</v>
      </c>
      <c r="AF7" s="10"/>
    </row>
    <row r="8" spans="1:32" ht="55.2" outlineLevel="1" x14ac:dyDescent="0.25">
      <c r="A8" s="15" t="s">
        <v>5</v>
      </c>
      <c r="B8" s="4" t="s">
        <v>6</v>
      </c>
      <c r="C8" s="4"/>
      <c r="D8" s="4"/>
      <c r="E8" s="4"/>
      <c r="F8" s="4"/>
      <c r="G8" s="4"/>
      <c r="H8" s="16">
        <v>37412.949999999997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37412.949999999997</v>
      </c>
      <c r="X8" s="16">
        <v>37412.949999999997</v>
      </c>
      <c r="Y8" s="16">
        <f t="shared" ref="Y8:Y31" si="0">H8</f>
        <v>37412.949999999997</v>
      </c>
      <c r="Z8" s="16"/>
      <c r="AA8" s="16">
        <v>0</v>
      </c>
      <c r="AB8" s="17">
        <v>1</v>
      </c>
      <c r="AC8" s="16">
        <v>0</v>
      </c>
      <c r="AD8" s="17">
        <v>0</v>
      </c>
      <c r="AE8" s="16">
        <v>0</v>
      </c>
      <c r="AF8" s="2"/>
    </row>
    <row r="9" spans="1:32" ht="69" outlineLevel="1" x14ac:dyDescent="0.25">
      <c r="A9" s="15" t="s">
        <v>7</v>
      </c>
      <c r="B9" s="4" t="s">
        <v>8</v>
      </c>
      <c r="C9" s="4"/>
      <c r="D9" s="4"/>
      <c r="E9" s="4"/>
      <c r="F9" s="4"/>
      <c r="G9" s="4"/>
      <c r="H9" s="16">
        <v>955417.27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823823</v>
      </c>
      <c r="X9" s="16">
        <v>823631.48</v>
      </c>
      <c r="Y9" s="16">
        <f t="shared" si="0"/>
        <v>955417.27</v>
      </c>
      <c r="Z9" s="16"/>
      <c r="AA9" s="16">
        <v>908678</v>
      </c>
      <c r="AB9" s="17">
        <v>0.86206467672496645</v>
      </c>
      <c r="AC9" s="16">
        <v>0</v>
      </c>
      <c r="AD9" s="17">
        <v>0</v>
      </c>
      <c r="AE9" s="16">
        <v>0</v>
      </c>
      <c r="AF9" s="2"/>
    </row>
    <row r="10" spans="1:32" ht="27.6" outlineLevel="1" x14ac:dyDescent="0.25">
      <c r="A10" s="15" t="s">
        <v>9</v>
      </c>
      <c r="B10" s="4" t="s">
        <v>10</v>
      </c>
      <c r="C10" s="4"/>
      <c r="D10" s="4"/>
      <c r="E10" s="4"/>
      <c r="F10" s="4"/>
      <c r="G10" s="4"/>
      <c r="H10" s="16">
        <v>35000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35000</v>
      </c>
      <c r="X10" s="16">
        <v>35000</v>
      </c>
      <c r="Y10" s="16">
        <f t="shared" si="0"/>
        <v>35000</v>
      </c>
      <c r="Z10" s="16"/>
      <c r="AA10" s="16">
        <v>0</v>
      </c>
      <c r="AB10" s="17">
        <v>1</v>
      </c>
      <c r="AC10" s="16">
        <v>0</v>
      </c>
      <c r="AD10" s="17">
        <v>0</v>
      </c>
      <c r="AE10" s="16">
        <v>0</v>
      </c>
      <c r="AF10" s="2"/>
    </row>
    <row r="11" spans="1:32" outlineLevel="1" x14ac:dyDescent="0.25">
      <c r="A11" s="15" t="s">
        <v>11</v>
      </c>
      <c r="B11" s="4" t="s">
        <v>12</v>
      </c>
      <c r="C11" s="4"/>
      <c r="D11" s="4"/>
      <c r="E11" s="4"/>
      <c r="F11" s="4"/>
      <c r="G11" s="4"/>
      <c r="H11" s="16">
        <v>2000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f t="shared" si="0"/>
        <v>2000</v>
      </c>
      <c r="Z11" s="16"/>
      <c r="AA11" s="16">
        <v>2000</v>
      </c>
      <c r="AB11" s="17">
        <v>0</v>
      </c>
      <c r="AC11" s="16">
        <v>0</v>
      </c>
      <c r="AD11" s="17">
        <v>0</v>
      </c>
      <c r="AE11" s="16">
        <v>0</v>
      </c>
      <c r="AF11" s="2"/>
    </row>
    <row r="12" spans="1:32" outlineLevel="1" x14ac:dyDescent="0.25">
      <c r="A12" s="15" t="s">
        <v>13</v>
      </c>
      <c r="B12" s="4" t="s">
        <v>14</v>
      </c>
      <c r="C12" s="4"/>
      <c r="D12" s="4"/>
      <c r="E12" s="4"/>
      <c r="F12" s="4"/>
      <c r="G12" s="4"/>
      <c r="H12" s="16">
        <v>1650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1650</v>
      </c>
      <c r="X12" s="16">
        <v>1650</v>
      </c>
      <c r="Y12" s="16">
        <f t="shared" si="0"/>
        <v>1650</v>
      </c>
      <c r="Z12" s="16"/>
      <c r="AA12" s="16">
        <v>1000</v>
      </c>
      <c r="AB12" s="17">
        <v>1</v>
      </c>
      <c r="AC12" s="16">
        <v>0</v>
      </c>
      <c r="AD12" s="17">
        <v>0</v>
      </c>
      <c r="AE12" s="16">
        <v>0</v>
      </c>
      <c r="AF12" s="2"/>
    </row>
    <row r="13" spans="1:32" s="11" customFormat="1" x14ac:dyDescent="0.25">
      <c r="A13" s="3" t="s">
        <v>15</v>
      </c>
      <c r="B13" s="12" t="s">
        <v>16</v>
      </c>
      <c r="C13" s="12"/>
      <c r="D13" s="12"/>
      <c r="E13" s="12"/>
      <c r="F13" s="12"/>
      <c r="G13" s="12"/>
      <c r="H13" s="5">
        <v>29410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14164.81</v>
      </c>
      <c r="X13" s="5">
        <v>14156.81</v>
      </c>
      <c r="Y13" s="5">
        <f t="shared" si="0"/>
        <v>29410</v>
      </c>
      <c r="Z13" s="5"/>
      <c r="AA13" s="5">
        <f>AA14</f>
        <v>31600</v>
      </c>
      <c r="AB13" s="6">
        <v>0.48136042162529752</v>
      </c>
      <c r="AC13" s="5">
        <v>0</v>
      </c>
      <c r="AD13" s="6">
        <v>0</v>
      </c>
      <c r="AE13" s="5">
        <v>0</v>
      </c>
      <c r="AF13" s="10"/>
    </row>
    <row r="14" spans="1:32" ht="27.6" outlineLevel="1" x14ac:dyDescent="0.25">
      <c r="A14" s="15" t="s">
        <v>17</v>
      </c>
      <c r="B14" s="4" t="s">
        <v>18</v>
      </c>
      <c r="C14" s="4"/>
      <c r="D14" s="4"/>
      <c r="E14" s="4"/>
      <c r="F14" s="4"/>
      <c r="G14" s="4"/>
      <c r="H14" s="16">
        <v>29410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14164.81</v>
      </c>
      <c r="X14" s="16">
        <v>14156.81</v>
      </c>
      <c r="Y14" s="16">
        <f t="shared" si="0"/>
        <v>29410</v>
      </c>
      <c r="Z14" s="16"/>
      <c r="AA14" s="16">
        <v>31600</v>
      </c>
      <c r="AB14" s="17">
        <v>0.48136042162529752</v>
      </c>
      <c r="AC14" s="16">
        <v>0</v>
      </c>
      <c r="AD14" s="17">
        <v>0</v>
      </c>
      <c r="AE14" s="16">
        <v>0</v>
      </c>
      <c r="AF14" s="2"/>
    </row>
    <row r="15" spans="1:32" s="11" customFormat="1" ht="41.4" x14ac:dyDescent="0.25">
      <c r="A15" s="3" t="s">
        <v>19</v>
      </c>
      <c r="B15" s="12" t="s">
        <v>20</v>
      </c>
      <c r="C15" s="12"/>
      <c r="D15" s="12"/>
      <c r="E15" s="12"/>
      <c r="F15" s="12"/>
      <c r="G15" s="12"/>
      <c r="H15" s="5">
        <v>14700.01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14700.01</v>
      </c>
      <c r="X15" s="5">
        <v>14700</v>
      </c>
      <c r="Y15" s="5">
        <f t="shared" si="0"/>
        <v>14700.01</v>
      </c>
      <c r="Z15" s="5"/>
      <c r="AA15" s="5">
        <f>AA16</f>
        <v>5000</v>
      </c>
      <c r="AB15" s="6">
        <v>0.99999931972835387</v>
      </c>
      <c r="AC15" s="5">
        <v>0</v>
      </c>
      <c r="AD15" s="6">
        <v>0</v>
      </c>
      <c r="AE15" s="5">
        <v>0</v>
      </c>
      <c r="AF15" s="10"/>
    </row>
    <row r="16" spans="1:32" outlineLevel="1" x14ac:dyDescent="0.25">
      <c r="A16" s="15" t="s">
        <v>21</v>
      </c>
      <c r="B16" s="4" t="s">
        <v>22</v>
      </c>
      <c r="C16" s="4"/>
      <c r="D16" s="4"/>
      <c r="E16" s="4"/>
      <c r="F16" s="4"/>
      <c r="G16" s="4"/>
      <c r="H16" s="16">
        <v>14700.01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14700.01</v>
      </c>
      <c r="X16" s="16">
        <v>14700</v>
      </c>
      <c r="Y16" s="16">
        <f t="shared" si="0"/>
        <v>14700.01</v>
      </c>
      <c r="Z16" s="16"/>
      <c r="AA16" s="16">
        <v>5000</v>
      </c>
      <c r="AB16" s="17">
        <v>0.99999931972835387</v>
      </c>
      <c r="AC16" s="16">
        <v>0</v>
      </c>
      <c r="AD16" s="17">
        <v>0</v>
      </c>
      <c r="AE16" s="16">
        <v>0</v>
      </c>
      <c r="AF16" s="2"/>
    </row>
    <row r="17" spans="1:32" s="11" customFormat="1" x14ac:dyDescent="0.25">
      <c r="A17" s="3" t="s">
        <v>23</v>
      </c>
      <c r="B17" s="12" t="s">
        <v>24</v>
      </c>
      <c r="C17" s="12"/>
      <c r="D17" s="12"/>
      <c r="E17" s="12"/>
      <c r="F17" s="12"/>
      <c r="G17" s="12"/>
      <c r="H17" s="5">
        <v>307890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23200</v>
      </c>
      <c r="X17" s="5">
        <v>23200</v>
      </c>
      <c r="Y17" s="5">
        <f t="shared" si="0"/>
        <v>307890</v>
      </c>
      <c r="Z17" s="5"/>
      <c r="AA17" s="5">
        <f>AA18+AA19+AA20</f>
        <v>75190</v>
      </c>
      <c r="AB17" s="6">
        <v>7.5351586605605897E-2</v>
      </c>
      <c r="AC17" s="5">
        <v>0</v>
      </c>
      <c r="AD17" s="6">
        <v>0</v>
      </c>
      <c r="AE17" s="5">
        <v>0</v>
      </c>
      <c r="AF17" s="10"/>
    </row>
    <row r="18" spans="1:32" outlineLevel="1" x14ac:dyDescent="0.25">
      <c r="A18" s="15" t="s">
        <v>25</v>
      </c>
      <c r="B18" s="4" t="s">
        <v>26</v>
      </c>
      <c r="C18" s="4"/>
      <c r="D18" s="4"/>
      <c r="E18" s="4"/>
      <c r="F18" s="4"/>
      <c r="G18" s="4"/>
      <c r="H18" s="16">
        <v>23200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23200</v>
      </c>
      <c r="X18" s="16">
        <v>23200</v>
      </c>
      <c r="Y18" s="16">
        <f t="shared" si="0"/>
        <v>23200</v>
      </c>
      <c r="Z18" s="16"/>
      <c r="AA18" s="16">
        <v>5000</v>
      </c>
      <c r="AB18" s="17">
        <v>1</v>
      </c>
      <c r="AC18" s="16">
        <v>0</v>
      </c>
      <c r="AD18" s="17">
        <v>0</v>
      </c>
      <c r="AE18" s="16">
        <v>0</v>
      </c>
      <c r="AF18" s="2"/>
    </row>
    <row r="19" spans="1:32" outlineLevel="1" x14ac:dyDescent="0.25">
      <c r="A19" s="15" t="s">
        <v>27</v>
      </c>
      <c r="B19" s="4" t="s">
        <v>28</v>
      </c>
      <c r="C19" s="4"/>
      <c r="D19" s="4"/>
      <c r="E19" s="4"/>
      <c r="F19" s="4"/>
      <c r="G19" s="4"/>
      <c r="H19" s="16">
        <v>69690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f t="shared" si="0"/>
        <v>69690</v>
      </c>
      <c r="Z19" s="16"/>
      <c r="AA19" s="16">
        <v>69690</v>
      </c>
      <c r="AB19" s="17">
        <v>0</v>
      </c>
      <c r="AC19" s="16">
        <v>0</v>
      </c>
      <c r="AD19" s="17">
        <v>0</v>
      </c>
      <c r="AE19" s="16">
        <v>0</v>
      </c>
      <c r="AF19" s="2"/>
    </row>
    <row r="20" spans="1:32" ht="27.6" outlineLevel="1" x14ac:dyDescent="0.25">
      <c r="A20" s="15" t="s">
        <v>29</v>
      </c>
      <c r="B20" s="4" t="s">
        <v>30</v>
      </c>
      <c r="C20" s="4"/>
      <c r="D20" s="4"/>
      <c r="E20" s="4"/>
      <c r="F20" s="4"/>
      <c r="G20" s="4"/>
      <c r="H20" s="16">
        <v>215000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f t="shared" si="0"/>
        <v>215000</v>
      </c>
      <c r="Z20" s="16"/>
      <c r="AA20" s="16">
        <v>500</v>
      </c>
      <c r="AB20" s="17">
        <v>0</v>
      </c>
      <c r="AC20" s="16">
        <v>0</v>
      </c>
      <c r="AD20" s="17">
        <v>0</v>
      </c>
      <c r="AE20" s="16">
        <v>0</v>
      </c>
      <c r="AF20" s="2"/>
    </row>
    <row r="21" spans="1:32" s="11" customFormat="1" ht="27.6" x14ac:dyDescent="0.25">
      <c r="A21" s="3" t="s">
        <v>31</v>
      </c>
      <c r="B21" s="12" t="s">
        <v>32</v>
      </c>
      <c r="C21" s="12"/>
      <c r="D21" s="12"/>
      <c r="E21" s="12"/>
      <c r="F21" s="12"/>
      <c r="G21" s="12"/>
      <c r="H21" s="5">
        <v>2171796.42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305970.42</v>
      </c>
      <c r="X21" s="5">
        <v>303479.56</v>
      </c>
      <c r="Y21" s="5">
        <f t="shared" si="0"/>
        <v>2171796.42</v>
      </c>
      <c r="Z21" s="5"/>
      <c r="AA21" s="5">
        <f>AA22</f>
        <v>76566</v>
      </c>
      <c r="AB21" s="6">
        <v>0.13973665174381308</v>
      </c>
      <c r="AC21" s="5">
        <v>0</v>
      </c>
      <c r="AD21" s="6">
        <v>0</v>
      </c>
      <c r="AE21" s="5">
        <v>0</v>
      </c>
      <c r="AF21" s="10"/>
    </row>
    <row r="22" spans="1:32" outlineLevel="1" x14ac:dyDescent="0.25">
      <c r="A22" s="15" t="s">
        <v>33</v>
      </c>
      <c r="B22" s="4" t="s">
        <v>34</v>
      </c>
      <c r="C22" s="4"/>
      <c r="D22" s="4"/>
      <c r="E22" s="4"/>
      <c r="F22" s="4"/>
      <c r="G22" s="4"/>
      <c r="H22" s="16">
        <v>2171796.42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305970.42</v>
      </c>
      <c r="X22" s="16">
        <v>303479.56</v>
      </c>
      <c r="Y22" s="16">
        <f t="shared" si="0"/>
        <v>2171796.42</v>
      </c>
      <c r="Z22" s="16"/>
      <c r="AA22" s="16">
        <v>76566</v>
      </c>
      <c r="AB22" s="17">
        <v>0.13973665174381308</v>
      </c>
      <c r="AC22" s="16">
        <v>0</v>
      </c>
      <c r="AD22" s="17">
        <v>0</v>
      </c>
      <c r="AE22" s="16">
        <v>0</v>
      </c>
      <c r="AF22" s="2"/>
    </row>
    <row r="23" spans="1:32" s="11" customFormat="1" x14ac:dyDescent="0.25">
      <c r="A23" s="3" t="s">
        <v>35</v>
      </c>
      <c r="B23" s="12" t="s">
        <v>36</v>
      </c>
      <c r="C23" s="12"/>
      <c r="D23" s="12"/>
      <c r="E23" s="12"/>
      <c r="F23" s="12"/>
      <c r="G23" s="12"/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f t="shared" si="0"/>
        <v>0</v>
      </c>
      <c r="Z23" s="5"/>
      <c r="AA23" s="5">
        <f>AA24</f>
        <v>1000</v>
      </c>
      <c r="AB23" s="6">
        <v>0</v>
      </c>
      <c r="AC23" s="5">
        <v>0</v>
      </c>
      <c r="AD23" s="6">
        <v>0</v>
      </c>
      <c r="AE23" s="5">
        <v>0</v>
      </c>
      <c r="AF23" s="10"/>
    </row>
    <row r="24" spans="1:32" outlineLevel="1" x14ac:dyDescent="0.25">
      <c r="A24" s="15" t="s">
        <v>37</v>
      </c>
      <c r="B24" s="4" t="s">
        <v>38</v>
      </c>
      <c r="C24" s="4"/>
      <c r="D24" s="4"/>
      <c r="E24" s="4"/>
      <c r="F24" s="4"/>
      <c r="G24" s="4"/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f t="shared" si="0"/>
        <v>0</v>
      </c>
      <c r="Z24" s="16"/>
      <c r="AA24" s="16">
        <v>1000</v>
      </c>
      <c r="AB24" s="17">
        <v>0</v>
      </c>
      <c r="AC24" s="16">
        <v>0</v>
      </c>
      <c r="AD24" s="17">
        <v>0</v>
      </c>
      <c r="AE24" s="16">
        <v>0</v>
      </c>
      <c r="AF24" s="2"/>
    </row>
    <row r="25" spans="1:32" s="11" customFormat="1" x14ac:dyDescent="0.25">
      <c r="A25" s="3" t="s">
        <v>39</v>
      </c>
      <c r="B25" s="12" t="s">
        <v>40</v>
      </c>
      <c r="C25" s="12"/>
      <c r="D25" s="12"/>
      <c r="E25" s="12"/>
      <c r="F25" s="12"/>
      <c r="G25" s="12"/>
      <c r="H25" s="5">
        <v>590656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287000</v>
      </c>
      <c r="X25" s="5">
        <v>287000</v>
      </c>
      <c r="Y25" s="5">
        <f t="shared" si="0"/>
        <v>590656</v>
      </c>
      <c r="Z25" s="5"/>
      <c r="AA25" s="5">
        <v>702343</v>
      </c>
      <c r="AB25" s="6">
        <v>0.4859004225809947</v>
      </c>
      <c r="AC25" s="5">
        <v>0</v>
      </c>
      <c r="AD25" s="6">
        <v>0</v>
      </c>
      <c r="AE25" s="5">
        <v>0</v>
      </c>
      <c r="AF25" s="10"/>
    </row>
    <row r="26" spans="1:32" outlineLevel="1" x14ac:dyDescent="0.25">
      <c r="A26" s="15" t="s">
        <v>41</v>
      </c>
      <c r="B26" s="4" t="s">
        <v>42</v>
      </c>
      <c r="C26" s="4"/>
      <c r="D26" s="4"/>
      <c r="E26" s="4"/>
      <c r="F26" s="4"/>
      <c r="G26" s="4"/>
      <c r="H26" s="16">
        <v>590656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287000</v>
      </c>
      <c r="X26" s="16">
        <v>287000</v>
      </c>
      <c r="Y26" s="16">
        <f t="shared" si="0"/>
        <v>590656</v>
      </c>
      <c r="Z26" s="16"/>
      <c r="AA26" s="16">
        <v>702343</v>
      </c>
      <c r="AB26" s="17">
        <v>0.4859004225809947</v>
      </c>
      <c r="AC26" s="16">
        <v>0</v>
      </c>
      <c r="AD26" s="17">
        <v>0</v>
      </c>
      <c r="AE26" s="16">
        <v>0</v>
      </c>
      <c r="AF26" s="2"/>
    </row>
    <row r="27" spans="1:32" s="11" customFormat="1" x14ac:dyDescent="0.25">
      <c r="A27" s="3" t="s">
        <v>43</v>
      </c>
      <c r="B27" s="12" t="s">
        <v>44</v>
      </c>
      <c r="C27" s="12"/>
      <c r="D27" s="12"/>
      <c r="E27" s="12"/>
      <c r="F27" s="12"/>
      <c r="G27" s="12"/>
      <c r="H27" s="5">
        <v>100193.15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92811.67</v>
      </c>
      <c r="X27" s="5">
        <v>86927.01</v>
      </c>
      <c r="Y27" s="5">
        <f t="shared" si="0"/>
        <v>100193.15</v>
      </c>
      <c r="Z27" s="5"/>
      <c r="AA27" s="5">
        <f>AA28</f>
        <v>30500</v>
      </c>
      <c r="AB27" s="6">
        <v>0.86759434152933612</v>
      </c>
      <c r="AC27" s="5">
        <v>0</v>
      </c>
      <c r="AD27" s="6">
        <v>0</v>
      </c>
      <c r="AE27" s="5">
        <v>0</v>
      </c>
      <c r="AF27" s="10"/>
    </row>
    <row r="28" spans="1:32" outlineLevel="1" x14ac:dyDescent="0.25">
      <c r="A28" s="15" t="s">
        <v>45</v>
      </c>
      <c r="B28" s="4" t="s">
        <v>46</v>
      </c>
      <c r="C28" s="4"/>
      <c r="D28" s="4"/>
      <c r="E28" s="4"/>
      <c r="F28" s="4"/>
      <c r="G28" s="4"/>
      <c r="H28" s="16">
        <v>100193.15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92811.67</v>
      </c>
      <c r="X28" s="16">
        <v>86927.01</v>
      </c>
      <c r="Y28" s="16">
        <f t="shared" si="0"/>
        <v>100193.15</v>
      </c>
      <c r="Z28" s="16"/>
      <c r="AA28" s="16">
        <v>30500</v>
      </c>
      <c r="AB28" s="17">
        <v>0.86759434152933612</v>
      </c>
      <c r="AC28" s="16">
        <v>0</v>
      </c>
      <c r="AD28" s="17">
        <v>0</v>
      </c>
      <c r="AE28" s="16">
        <v>0</v>
      </c>
      <c r="AF28" s="2"/>
    </row>
    <row r="29" spans="1:32" s="11" customFormat="1" x14ac:dyDescent="0.25">
      <c r="A29" s="3" t="s">
        <v>47</v>
      </c>
      <c r="B29" s="12" t="s">
        <v>48</v>
      </c>
      <c r="C29" s="12"/>
      <c r="D29" s="12"/>
      <c r="E29" s="12"/>
      <c r="F29" s="12"/>
      <c r="G29" s="12"/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f t="shared" si="0"/>
        <v>0</v>
      </c>
      <c r="Z29" s="5"/>
      <c r="AA29" s="5">
        <v>500</v>
      </c>
      <c r="AB29" s="6">
        <v>0</v>
      </c>
      <c r="AC29" s="5">
        <v>0</v>
      </c>
      <c r="AD29" s="6">
        <v>0</v>
      </c>
      <c r="AE29" s="5">
        <v>0</v>
      </c>
      <c r="AF29" s="10"/>
    </row>
    <row r="30" spans="1:32" outlineLevel="1" x14ac:dyDescent="0.25">
      <c r="A30" s="15" t="s">
        <v>49</v>
      </c>
      <c r="B30" s="4" t="s">
        <v>50</v>
      </c>
      <c r="C30" s="4"/>
      <c r="D30" s="4"/>
      <c r="E30" s="4"/>
      <c r="F30" s="4"/>
      <c r="G30" s="4"/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f t="shared" si="0"/>
        <v>0</v>
      </c>
      <c r="Z30" s="16"/>
      <c r="AA30" s="16">
        <v>500</v>
      </c>
      <c r="AB30" s="17">
        <v>0</v>
      </c>
      <c r="AC30" s="16">
        <v>0</v>
      </c>
      <c r="AD30" s="17">
        <v>0</v>
      </c>
      <c r="AE30" s="16">
        <v>0</v>
      </c>
      <c r="AF30" s="2"/>
    </row>
    <row r="31" spans="1:32" s="11" customFormat="1" ht="12.75" customHeight="1" x14ac:dyDescent="0.25">
      <c r="A31" s="25" t="s">
        <v>51</v>
      </c>
      <c r="B31" s="26"/>
      <c r="C31" s="26"/>
      <c r="D31" s="26"/>
      <c r="E31" s="26"/>
      <c r="F31" s="26"/>
      <c r="G31" s="26"/>
      <c r="H31" s="7">
        <v>4246125.8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1635732.86</v>
      </c>
      <c r="X31" s="7">
        <v>1627157.81</v>
      </c>
      <c r="Y31" s="5">
        <f t="shared" si="0"/>
        <v>4246125.8</v>
      </c>
      <c r="Z31" s="7"/>
      <c r="AA31" s="7">
        <f>AA7+AA13+AA15+AA17+AA21+AA23+AA25+AA27+AA29</f>
        <v>1834377</v>
      </c>
      <c r="AB31" s="8">
        <v>0.38320998638335207</v>
      </c>
      <c r="AC31" s="7">
        <v>0</v>
      </c>
      <c r="AD31" s="8">
        <v>0</v>
      </c>
      <c r="AE31" s="7">
        <v>0</v>
      </c>
      <c r="AF31" s="10"/>
    </row>
    <row r="32" spans="1:32" ht="12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 t="s">
        <v>2</v>
      </c>
      <c r="S32" s="2"/>
      <c r="T32" s="2"/>
      <c r="U32" s="2"/>
      <c r="V32" s="2"/>
      <c r="W32" s="2" t="s">
        <v>2</v>
      </c>
      <c r="X32" s="2"/>
      <c r="Y32" s="2"/>
      <c r="Z32" s="2"/>
      <c r="AA32" s="2"/>
      <c r="AB32" s="2"/>
      <c r="AC32" s="2"/>
      <c r="AD32" s="2"/>
      <c r="AE32" s="2"/>
      <c r="AF32" s="2"/>
    </row>
    <row r="33" spans="1:32" x14ac:dyDescent="0.25">
      <c r="A33" s="23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9"/>
      <c r="Y33" s="9"/>
      <c r="Z33" s="9"/>
      <c r="AA33" s="9"/>
      <c r="AB33" s="9"/>
      <c r="AC33" s="9"/>
      <c r="AD33" s="9"/>
      <c r="AE33" s="9"/>
      <c r="AF33" s="2"/>
    </row>
  </sheetData>
  <mergeCells count="33">
    <mergeCell ref="F5:F6"/>
    <mergeCell ref="H5:H6"/>
    <mergeCell ref="AD5:AD6"/>
    <mergeCell ref="AE5:AE6"/>
    <mergeCell ref="A1:H1"/>
    <mergeCell ref="A4:AE4"/>
    <mergeCell ref="X5:X6"/>
    <mergeCell ref="B5:B6"/>
    <mergeCell ref="C5:C6"/>
    <mergeCell ref="AA5:AA6"/>
    <mergeCell ref="Y5:Y6"/>
    <mergeCell ref="AB5:AB6"/>
    <mergeCell ref="AC5:AC6"/>
    <mergeCell ref="I5:I6"/>
    <mergeCell ref="A2:AC3"/>
    <mergeCell ref="D5:D6"/>
    <mergeCell ref="E5:E6"/>
    <mergeCell ref="G5:G6"/>
    <mergeCell ref="A33:W33"/>
    <mergeCell ref="A31:G31"/>
    <mergeCell ref="J5:J6"/>
    <mergeCell ref="K5:K6"/>
    <mergeCell ref="L5:L6"/>
    <mergeCell ref="M5:M6"/>
    <mergeCell ref="N5:N6"/>
    <mergeCell ref="O5:O6"/>
    <mergeCell ref="P5:P6"/>
    <mergeCell ref="Q5:Q6"/>
    <mergeCell ref="S5:S6"/>
    <mergeCell ref="T5:T6"/>
    <mergeCell ref="U5:U6"/>
    <mergeCell ref="V5:V6"/>
    <mergeCell ref="A5:A6"/>
  </mergeCells>
  <pageMargins left="0.59055118110236227" right="0.5" top="0.59055118110236227" bottom="0.59055118110236227" header="0.39370078740157483" footer="0.39370078740157483"/>
  <pageSetup paperSize="9" scale="8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2F574D4-7F87-4B4D-B920-6DBC1E6339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BUH\User</dc:creator>
  <cp:lastModifiedBy>User</cp:lastModifiedBy>
  <cp:lastPrinted>2020-11-16T13:21:13Z</cp:lastPrinted>
  <dcterms:created xsi:type="dcterms:W3CDTF">2020-11-06T13:03:43Z</dcterms:created>
  <dcterms:modified xsi:type="dcterms:W3CDTF">2020-11-16T13:21:16Z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user_24_8_10.02.2012_14_12_40(25).xlsx</vt:lpwstr>
  </property>
  <property fmtid="{D5CDD505-2E9C-101B-9397-08002B2CF9AE}" pid="3" name="Название отчета">
    <vt:lpwstr>user_24_8_10.02.2012_14_12_40(25).xlsx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